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gshwj\Desktop\"/>
    </mc:Choice>
  </mc:AlternateContent>
  <bookViews>
    <workbookView xWindow="0" yWindow="0" windowWidth="20610" windowHeight="10785" tabRatio="700" firstSheet="27" activeTab="33"/>
  </bookViews>
  <sheets>
    <sheet name="蒙汉兼通幼教6人" sheetId="1" r:id="rId1"/>
    <sheet name="幼儿园足球教练9人" sheetId="2" r:id="rId2"/>
    <sheet name="幼教（项目人员）9人" sheetId="3" r:id="rId3"/>
    <sheet name="幼教（女）86人" sheetId="4" r:id="rId4"/>
    <sheet name="幼教（男）17人" sheetId="5" r:id="rId5"/>
    <sheet name="特殊教育9人" sheetId="6" r:id="rId6"/>
    <sheet name="蒙汉兼通英语3人" sheetId="7" r:id="rId7"/>
    <sheet name="蒙汉兼通数学5人" sheetId="8" r:id="rId8"/>
    <sheet name="中师、小教大专班7人" sheetId="9" r:id="rId9"/>
    <sheet name="小学心理健康3人" sheetId="10" r:id="rId10"/>
    <sheet name="小学科学6人" sheetId="11" r:id="rId11"/>
    <sheet name="小学信息13人" sheetId="12" r:id="rId12"/>
    <sheet name="小学美术16人" sheetId="13" r:id="rId13"/>
    <sheet name="小学足球教练6人" sheetId="14" r:id="rId14"/>
    <sheet name="小学体育31人" sheetId="15" r:id="rId15"/>
    <sheet name="小学音乐6人" sheetId="16" r:id="rId16"/>
    <sheet name="小学英语（项目人员）3人" sheetId="17" r:id="rId17"/>
    <sheet name="小学英语21人" sheetId="18" r:id="rId18"/>
    <sheet name="小学数学33人" sheetId="19" r:id="rId19"/>
    <sheet name="小学语文（项目人员）6人" sheetId="20" r:id="rId20"/>
    <sheet name="小学语文98人" sheetId="21" r:id="rId21"/>
    <sheet name="初中心理健康3人" sheetId="22" r:id="rId22"/>
    <sheet name="初中信息6人" sheetId="23" r:id="rId23"/>
    <sheet name="初中美术3人" sheetId="24" r:id="rId24"/>
    <sheet name="初中乐器专业人才3人" sheetId="25" r:id="rId25"/>
    <sheet name="初中化学3人" sheetId="26" r:id="rId26"/>
    <sheet name="初中物理9人" sheetId="27" r:id="rId27"/>
    <sheet name="初中生物9人" sheetId="28" r:id="rId28"/>
    <sheet name="初中地理3人" sheetId="29" r:id="rId29"/>
    <sheet name="初中历史9人" sheetId="30" r:id="rId30"/>
    <sheet name="初中道德与法治12人" sheetId="31" r:id="rId31"/>
    <sheet name="初中英语24人" sheetId="32" r:id="rId32"/>
    <sheet name="初中数学15人" sheetId="33" r:id="rId33"/>
    <sheet name="初中语文25人" sheetId="34" r:id="rId34"/>
  </sheets>
  <definedNames>
    <definedName name="_xlnm.Print_Titles" localSheetId="30">初中道德与法治12人!$1:$1</definedName>
    <definedName name="_xlnm.Print_Titles" localSheetId="25">初中化学3人!$1:$1</definedName>
    <definedName name="_xlnm.Print_Titles" localSheetId="29">初中历史9人!$1:$1</definedName>
    <definedName name="_xlnm.Print_Titles" localSheetId="23">初中美术3人!$1:$1</definedName>
    <definedName name="_xlnm.Print_Titles" localSheetId="27">初中生物9人!$1:$1</definedName>
    <definedName name="_xlnm.Print_Titles" localSheetId="32">初中数学15人!$1:$1</definedName>
    <definedName name="_xlnm.Print_Titles" localSheetId="26">初中物理9人!$1:$1</definedName>
    <definedName name="_xlnm.Print_Titles" localSheetId="31">初中英语24人!$1:$1</definedName>
    <definedName name="_xlnm.Print_Titles" localSheetId="33">初中语文25人!$1:$1</definedName>
    <definedName name="_xlnm.Print_Titles" localSheetId="0">蒙汉兼通幼教6人!$1:$1</definedName>
    <definedName name="_xlnm.Print_Titles" localSheetId="10">小学科学6人!$1:$1</definedName>
    <definedName name="_xlnm.Print_Titles" localSheetId="12">小学美术16人!$1:$1</definedName>
    <definedName name="_xlnm.Print_Titles" localSheetId="18">小学数学33人!$1:$1</definedName>
    <definedName name="_xlnm.Print_Titles" localSheetId="14">小学体育31人!$1:$1</definedName>
    <definedName name="_xlnm.Print_Titles" localSheetId="11">小学信息13人!$1:$1</definedName>
    <definedName name="_xlnm.Print_Titles" localSheetId="15">小学音乐6人!$1:$1</definedName>
    <definedName name="_xlnm.Print_Titles" localSheetId="17">小学英语21人!$1:$1</definedName>
    <definedName name="_xlnm.Print_Titles" localSheetId="20">小学语文98人!$1:$1</definedName>
    <definedName name="_xlnm.Print_Titles" localSheetId="4">'幼教（男）17人'!$1:$1</definedName>
    <definedName name="_xlnm.Print_Titles" localSheetId="3">'幼教（女）86人'!$1:$1</definedName>
  </definedNames>
  <calcPr calcId="152511"/>
</workbook>
</file>

<file path=xl/calcChain.xml><?xml version="1.0" encoding="utf-8"?>
<calcChain xmlns="http://schemas.openxmlformats.org/spreadsheetml/2006/main">
  <c r="L2" i="34" l="1"/>
  <c r="M2" i="34" s="1"/>
  <c r="O2" i="34"/>
  <c r="L4" i="34"/>
  <c r="M4" i="34" s="1"/>
  <c r="O4" i="34"/>
  <c r="L3" i="34"/>
  <c r="M3" i="34" s="1"/>
  <c r="O3" i="34"/>
  <c r="P3" i="34" s="1"/>
  <c r="L9" i="34"/>
  <c r="M9" i="34" s="1"/>
  <c r="O9" i="34"/>
  <c r="P9" i="34" s="1"/>
  <c r="L7" i="34"/>
  <c r="M7" i="34" s="1"/>
  <c r="O7" i="34"/>
  <c r="L5" i="34"/>
  <c r="M5" i="34" s="1"/>
  <c r="O5" i="34"/>
  <c r="L8" i="34"/>
  <c r="M8" i="34" s="1"/>
  <c r="O8" i="34"/>
  <c r="P8" i="34" s="1"/>
  <c r="O6" i="34"/>
  <c r="L6" i="34"/>
  <c r="M6" i="34" s="1"/>
  <c r="P6" i="34" s="1"/>
  <c r="L2" i="33"/>
  <c r="M2" i="33" s="1"/>
  <c r="O2" i="33"/>
  <c r="L3" i="33"/>
  <c r="M3" i="33" s="1"/>
  <c r="O3" i="33"/>
  <c r="L5" i="33"/>
  <c r="M5" i="33" s="1"/>
  <c r="O5" i="33"/>
  <c r="L7" i="33"/>
  <c r="M7" i="33" s="1"/>
  <c r="O7" i="33"/>
  <c r="L6" i="33"/>
  <c r="M6" i="33" s="1"/>
  <c r="O6" i="33"/>
  <c r="O4" i="33"/>
  <c r="P4" i="33" s="1"/>
  <c r="L4" i="33"/>
  <c r="M4" i="33"/>
  <c r="L2" i="32"/>
  <c r="M2" i="32" s="1"/>
  <c r="O2" i="32"/>
  <c r="L4" i="32"/>
  <c r="M4" i="32" s="1"/>
  <c r="O4" i="32"/>
  <c r="L3" i="32"/>
  <c r="M3" i="32" s="1"/>
  <c r="O3" i="32"/>
  <c r="L8" i="32"/>
  <c r="M8" i="32" s="1"/>
  <c r="O8" i="32"/>
  <c r="P8" i="32" s="1"/>
  <c r="L7" i="32"/>
  <c r="M7" i="32" s="1"/>
  <c r="O7" i="32"/>
  <c r="L6" i="32"/>
  <c r="M6" i="32" s="1"/>
  <c r="O6" i="32"/>
  <c r="L9" i="32"/>
  <c r="M9" i="32" s="1"/>
  <c r="O9" i="32"/>
  <c r="O5" i="32"/>
  <c r="L5" i="32"/>
  <c r="M5" i="32"/>
  <c r="L5" i="31"/>
  <c r="M5" i="31" s="1"/>
  <c r="O5" i="31"/>
  <c r="L4" i="31"/>
  <c r="M4" i="31" s="1"/>
  <c r="O4" i="31"/>
  <c r="L3" i="31"/>
  <c r="M3" i="31" s="1"/>
  <c r="O3" i="31"/>
  <c r="P3" i="31" s="1"/>
  <c r="O2" i="31"/>
  <c r="P2" i="31" s="1"/>
  <c r="L2" i="31"/>
  <c r="M2" i="31"/>
  <c r="L4" i="30"/>
  <c r="M4" i="30" s="1"/>
  <c r="O4" i="30"/>
  <c r="P4" i="30" s="1"/>
  <c r="L3" i="30"/>
  <c r="M3" i="30" s="1"/>
  <c r="O3" i="30"/>
  <c r="P3" i="30" s="1"/>
  <c r="L2" i="30"/>
  <c r="M2" i="30" s="1"/>
  <c r="O2" i="30"/>
  <c r="P2" i="30" s="1"/>
  <c r="O2" i="29"/>
  <c r="L2" i="29"/>
  <c r="M2" i="29" s="1"/>
  <c r="L3" i="28"/>
  <c r="M3" i="28" s="1"/>
  <c r="O3" i="28"/>
  <c r="L4" i="28"/>
  <c r="M4" i="28" s="1"/>
  <c r="O4" i="28"/>
  <c r="O2" i="28"/>
  <c r="L2" i="28"/>
  <c r="M2" i="28"/>
  <c r="P2" i="28" s="1"/>
  <c r="L3" i="27"/>
  <c r="M3" i="27" s="1"/>
  <c r="O3" i="27"/>
  <c r="L4" i="27"/>
  <c r="M4" i="27" s="1"/>
  <c r="O4" i="27"/>
  <c r="P4" i="27" s="1"/>
  <c r="O2" i="27"/>
  <c r="L2" i="27"/>
  <c r="M2" i="27" s="1"/>
  <c r="L2" i="26"/>
  <c r="M2" i="26" s="1"/>
  <c r="O2" i="26"/>
  <c r="P2" i="26" s="1"/>
  <c r="L2" i="25"/>
  <c r="M2" i="25" s="1"/>
  <c r="O2" i="25"/>
  <c r="O2" i="24"/>
  <c r="L2" i="24"/>
  <c r="M2" i="24"/>
  <c r="L2" i="23"/>
  <c r="M2" i="23" s="1"/>
  <c r="O2" i="23"/>
  <c r="P2" i="23" s="1"/>
  <c r="L3" i="23"/>
  <c r="M3" i="23" s="1"/>
  <c r="O3" i="23"/>
  <c r="P3" i="23" s="1"/>
  <c r="L2" i="22"/>
  <c r="M2" i="22" s="1"/>
  <c r="O2" i="22"/>
  <c r="P2" i="22" s="1"/>
  <c r="L7" i="21"/>
  <c r="M7" i="21" s="1"/>
  <c r="O7" i="21"/>
  <c r="L15" i="21"/>
  <c r="M15" i="21" s="1"/>
  <c r="O15" i="21"/>
  <c r="L22" i="21"/>
  <c r="M22" i="21" s="1"/>
  <c r="O22" i="21"/>
  <c r="L4" i="21"/>
  <c r="M4" i="21" s="1"/>
  <c r="O4" i="21"/>
  <c r="P4" i="21" s="1"/>
  <c r="L29" i="21"/>
  <c r="M29" i="21" s="1"/>
  <c r="O29" i="21"/>
  <c r="L38" i="21"/>
  <c r="M38" i="21" s="1"/>
  <c r="O38" i="21"/>
  <c r="L19" i="21"/>
  <c r="M19" i="21" s="1"/>
  <c r="O19" i="21"/>
  <c r="L42" i="21"/>
  <c r="M42" i="21" s="1"/>
  <c r="O42" i="21"/>
  <c r="L12" i="21"/>
  <c r="M12" i="21" s="1"/>
  <c r="O12" i="21"/>
  <c r="L44" i="21"/>
  <c r="M44" i="21" s="1"/>
  <c r="O44" i="21"/>
  <c r="L43" i="21"/>
  <c r="M43" i="21" s="1"/>
  <c r="O43" i="21"/>
  <c r="L2" i="21"/>
  <c r="M2" i="21" s="1"/>
  <c r="O2" i="21"/>
  <c r="L30" i="21"/>
  <c r="M30" i="21" s="1"/>
  <c r="O30" i="21"/>
  <c r="L13" i="21"/>
  <c r="M13" i="21" s="1"/>
  <c r="O13" i="21"/>
  <c r="L8" i="21"/>
  <c r="M8" i="21" s="1"/>
  <c r="O8" i="21"/>
  <c r="L35" i="21"/>
  <c r="M35" i="21" s="1"/>
  <c r="O35" i="21"/>
  <c r="L11" i="21"/>
  <c r="M11" i="21" s="1"/>
  <c r="O11" i="21"/>
  <c r="L14" i="21"/>
  <c r="M14" i="21" s="1"/>
  <c r="O14" i="21"/>
  <c r="L23" i="21"/>
  <c r="M23" i="21" s="1"/>
  <c r="O23" i="21"/>
  <c r="L33" i="21"/>
  <c r="M33" i="21" s="1"/>
  <c r="O33" i="21"/>
  <c r="L3" i="21"/>
  <c r="M3" i="21" s="1"/>
  <c r="O3" i="21"/>
  <c r="L47" i="21"/>
  <c r="M47" i="21" s="1"/>
  <c r="O47" i="21"/>
  <c r="L34" i="21"/>
  <c r="M34" i="21" s="1"/>
  <c r="O34" i="21"/>
  <c r="L45" i="21"/>
  <c r="M45" i="21" s="1"/>
  <c r="O45" i="21"/>
  <c r="L46" i="21"/>
  <c r="M46" i="21" s="1"/>
  <c r="O46" i="21"/>
  <c r="L24" i="21"/>
  <c r="M24" i="21" s="1"/>
  <c r="O24" i="21"/>
  <c r="L16" i="21"/>
  <c r="M16" i="21" s="1"/>
  <c r="O16" i="21"/>
  <c r="L5" i="21"/>
  <c r="M5" i="21" s="1"/>
  <c r="O5" i="21"/>
  <c r="P5" i="21" s="1"/>
  <c r="L10" i="21"/>
  <c r="M10" i="21" s="1"/>
  <c r="O10" i="21"/>
  <c r="L36" i="21"/>
  <c r="M36" i="21"/>
  <c r="O36" i="21"/>
  <c r="L50" i="21"/>
  <c r="M50" i="21"/>
  <c r="O50" i="21"/>
  <c r="L37" i="21"/>
  <c r="M37" i="21"/>
  <c r="O37" i="21"/>
  <c r="L48" i="21"/>
  <c r="M48" i="21" s="1"/>
  <c r="O48" i="21"/>
  <c r="L32" i="21"/>
  <c r="M32" i="21" s="1"/>
  <c r="O32" i="21"/>
  <c r="L9" i="21"/>
  <c r="M9" i="21" s="1"/>
  <c r="O9" i="21"/>
  <c r="L39" i="21"/>
  <c r="M39" i="21"/>
  <c r="O39" i="21"/>
  <c r="P39" i="21" s="1"/>
  <c r="L17" i="21"/>
  <c r="M17" i="21" s="1"/>
  <c r="O17" i="21"/>
  <c r="L21" i="21"/>
  <c r="M21" i="21"/>
  <c r="O21" i="21"/>
  <c r="L41" i="21"/>
  <c r="M41" i="21"/>
  <c r="O41" i="21"/>
  <c r="L28" i="21"/>
  <c r="M28" i="21"/>
  <c r="O28" i="21"/>
  <c r="L27" i="21"/>
  <c r="M27" i="21" s="1"/>
  <c r="O27" i="21"/>
  <c r="L40" i="21"/>
  <c r="M40" i="21" s="1"/>
  <c r="O40" i="21"/>
  <c r="L49" i="21"/>
  <c r="M49" i="21" s="1"/>
  <c r="O49" i="21"/>
  <c r="L26" i="21"/>
  <c r="M26" i="21"/>
  <c r="O26" i="21"/>
  <c r="P26" i="21" s="1"/>
  <c r="L25" i="21"/>
  <c r="M25" i="21" s="1"/>
  <c r="O25" i="21"/>
  <c r="L20" i="21"/>
  <c r="M20" i="21"/>
  <c r="O20" i="21"/>
  <c r="L31" i="21"/>
  <c r="M31" i="21"/>
  <c r="O31" i="21"/>
  <c r="L6" i="21"/>
  <c r="M6" i="21"/>
  <c r="O6" i="21"/>
  <c r="O18" i="21"/>
  <c r="L18" i="21"/>
  <c r="M18" i="21" s="1"/>
  <c r="L3" i="20"/>
  <c r="M3" i="20" s="1"/>
  <c r="O3" i="20"/>
  <c r="O2" i="20"/>
  <c r="L2" i="20"/>
  <c r="M2" i="20" s="1"/>
  <c r="L2" i="19"/>
  <c r="M2" i="19" s="1"/>
  <c r="O2" i="19"/>
  <c r="L10" i="19"/>
  <c r="M10" i="19" s="1"/>
  <c r="O10" i="19"/>
  <c r="L17" i="19"/>
  <c r="M17" i="19" s="1"/>
  <c r="O17" i="19"/>
  <c r="L11" i="19"/>
  <c r="M11" i="19"/>
  <c r="O11" i="19"/>
  <c r="L3" i="19"/>
  <c r="M3" i="19" s="1"/>
  <c r="O3" i="19"/>
  <c r="L13" i="19"/>
  <c r="M13" i="19"/>
  <c r="O13" i="19"/>
  <c r="L16" i="19"/>
  <c r="M16" i="19" s="1"/>
  <c r="O16" i="19"/>
  <c r="L5" i="19"/>
  <c r="M5" i="19"/>
  <c r="O5" i="19"/>
  <c r="L7" i="19"/>
  <c r="M7" i="19" s="1"/>
  <c r="O7" i="19"/>
  <c r="L6" i="19"/>
  <c r="M6" i="19" s="1"/>
  <c r="O6" i="19"/>
  <c r="L8" i="19"/>
  <c r="M8" i="19" s="1"/>
  <c r="O8" i="19"/>
  <c r="L4" i="19"/>
  <c r="M4" i="19"/>
  <c r="O4" i="19"/>
  <c r="L14" i="19"/>
  <c r="M14" i="19"/>
  <c r="O14" i="19"/>
  <c r="P14" i="19" s="1"/>
  <c r="L12" i="19"/>
  <c r="M12" i="19"/>
  <c r="O12" i="19"/>
  <c r="L15" i="19"/>
  <c r="M15" i="19" s="1"/>
  <c r="O15" i="19"/>
  <c r="O9" i="19"/>
  <c r="L9" i="19"/>
  <c r="M9" i="19" s="1"/>
  <c r="L7" i="18"/>
  <c r="M7" i="18" s="1"/>
  <c r="O7" i="18"/>
  <c r="L2" i="18"/>
  <c r="M2" i="18"/>
  <c r="O2" i="18"/>
  <c r="L8" i="18"/>
  <c r="M8" i="18"/>
  <c r="O8" i="18"/>
  <c r="P8" i="18" s="1"/>
  <c r="L5" i="18"/>
  <c r="M5" i="18"/>
  <c r="O5" i="18"/>
  <c r="L11" i="18"/>
  <c r="M11" i="18" s="1"/>
  <c r="O11" i="18"/>
  <c r="L3" i="18"/>
  <c r="M3" i="18" s="1"/>
  <c r="O3" i="18"/>
  <c r="L9" i="18"/>
  <c r="M9" i="18" s="1"/>
  <c r="O9" i="18"/>
  <c r="L4" i="18"/>
  <c r="M4" i="18" s="1"/>
  <c r="O4" i="18"/>
  <c r="L6" i="18"/>
  <c r="M6" i="18" s="1"/>
  <c r="O6" i="18"/>
  <c r="O10" i="18"/>
  <c r="L10" i="18"/>
  <c r="M10" i="18" s="1"/>
  <c r="L2" i="17"/>
  <c r="M2" i="17" s="1"/>
  <c r="O2" i="17"/>
  <c r="L2" i="16"/>
  <c r="M2" i="16"/>
  <c r="O2" i="16"/>
  <c r="P2" i="16" s="1"/>
  <c r="L3" i="16"/>
  <c r="M3" i="16" s="1"/>
  <c r="O3" i="16"/>
  <c r="L4" i="15"/>
  <c r="M4" i="15" s="1"/>
  <c r="O4" i="15"/>
  <c r="L5" i="15"/>
  <c r="M5" i="15" s="1"/>
  <c r="O5" i="15"/>
  <c r="L2" i="15"/>
  <c r="M2" i="15"/>
  <c r="O2" i="15"/>
  <c r="P2" i="15"/>
  <c r="L6" i="15"/>
  <c r="M6" i="15" s="1"/>
  <c r="O6" i="15"/>
  <c r="P6" i="15" s="1"/>
  <c r="L7" i="15"/>
  <c r="M7" i="15"/>
  <c r="O7" i="15"/>
  <c r="P7" i="15"/>
  <c r="L8" i="15"/>
  <c r="M8" i="15" s="1"/>
  <c r="O8" i="15"/>
  <c r="L9" i="15"/>
  <c r="M9" i="15"/>
  <c r="O9" i="15"/>
  <c r="P9" i="15"/>
  <c r="L10" i="15"/>
  <c r="M10" i="15" s="1"/>
  <c r="O10" i="15"/>
  <c r="O3" i="15"/>
  <c r="L3" i="15"/>
  <c r="M3" i="15" s="1"/>
  <c r="P3" i="15" s="1"/>
  <c r="L2" i="14"/>
  <c r="M2" i="14"/>
  <c r="O2" i="14"/>
  <c r="P2" i="14" s="1"/>
  <c r="L3" i="14"/>
  <c r="M3" i="14" s="1"/>
  <c r="O3" i="14"/>
  <c r="L5" i="13"/>
  <c r="M5" i="13"/>
  <c r="O5" i="13"/>
  <c r="P5" i="13" s="1"/>
  <c r="L4" i="13"/>
  <c r="M4" i="13" s="1"/>
  <c r="O4" i="13"/>
  <c r="L3" i="13"/>
  <c r="M3" i="13"/>
  <c r="O3" i="13"/>
  <c r="P3" i="13" s="1"/>
  <c r="L6" i="13"/>
  <c r="M6" i="13" s="1"/>
  <c r="O6" i="13"/>
  <c r="P6" i="13" s="1"/>
  <c r="L2" i="13"/>
  <c r="M2" i="13"/>
  <c r="O2" i="13"/>
  <c r="P2" i="13" s="1"/>
  <c r="L3" i="12"/>
  <c r="M3" i="12" s="1"/>
  <c r="P3" i="12" s="1"/>
  <c r="O3" i="12"/>
  <c r="O2" i="12"/>
  <c r="L2" i="12"/>
  <c r="M2" i="12" s="1"/>
  <c r="L2" i="11"/>
  <c r="M2" i="11" s="1"/>
  <c r="O2" i="11"/>
  <c r="O3" i="11"/>
  <c r="L3" i="11"/>
  <c r="M3" i="11" s="1"/>
  <c r="O2" i="10"/>
  <c r="L2" i="10"/>
  <c r="M2" i="10" s="1"/>
  <c r="L3" i="9"/>
  <c r="M3" i="9"/>
  <c r="O3" i="9"/>
  <c r="P3" i="9" s="1"/>
  <c r="L4" i="9"/>
  <c r="M4" i="9" s="1"/>
  <c r="O4" i="9"/>
  <c r="O2" i="9"/>
  <c r="P2" i="9" s="1"/>
  <c r="L2" i="9"/>
  <c r="M2" i="9" s="1"/>
  <c r="L3" i="8"/>
  <c r="M3" i="8" s="1"/>
  <c r="O3" i="8"/>
  <c r="O2" i="8"/>
  <c r="L2" i="8"/>
  <c r="M2" i="8" s="1"/>
  <c r="O2" i="7"/>
  <c r="L2" i="7"/>
  <c r="M2" i="7" s="1"/>
  <c r="L4" i="6"/>
  <c r="M4" i="6" s="1"/>
  <c r="O4" i="6"/>
  <c r="L3" i="6"/>
  <c r="M3" i="6" s="1"/>
  <c r="O3" i="6"/>
  <c r="O2" i="6"/>
  <c r="L2" i="6"/>
  <c r="M2" i="6" s="1"/>
  <c r="L3" i="5"/>
  <c r="M3" i="5"/>
  <c r="O3" i="5"/>
  <c r="P3" i="5" s="1"/>
  <c r="L5" i="5"/>
  <c r="M5" i="5" s="1"/>
  <c r="O5" i="5"/>
  <c r="L4" i="5"/>
  <c r="M4" i="5"/>
  <c r="O4" i="5"/>
  <c r="L6" i="5"/>
  <c r="M6" i="5"/>
  <c r="O6" i="5"/>
  <c r="P6" i="5" s="1"/>
  <c r="L7" i="5"/>
  <c r="M7" i="5"/>
  <c r="O7" i="5"/>
  <c r="L8" i="5"/>
  <c r="M8" i="5" s="1"/>
  <c r="O8" i="5"/>
  <c r="L9" i="5"/>
  <c r="M9" i="5"/>
  <c r="O9" i="5"/>
  <c r="O2" i="5"/>
  <c r="L2" i="5"/>
  <c r="M2" i="5" s="1"/>
  <c r="L3" i="4"/>
  <c r="M3" i="4"/>
  <c r="O3" i="4"/>
  <c r="L13" i="4"/>
  <c r="M13" i="4" s="1"/>
  <c r="O13" i="4"/>
  <c r="L2" i="4"/>
  <c r="M2" i="4" s="1"/>
  <c r="O2" i="4"/>
  <c r="L5" i="4"/>
  <c r="M5" i="4" s="1"/>
  <c r="O5" i="4"/>
  <c r="L10" i="4"/>
  <c r="M10" i="4" s="1"/>
  <c r="O10" i="4"/>
  <c r="L6" i="4"/>
  <c r="M6" i="4" s="1"/>
  <c r="O6" i="4"/>
  <c r="L4" i="4"/>
  <c r="M4" i="4"/>
  <c r="O4" i="4"/>
  <c r="L15" i="4"/>
  <c r="M15" i="4" s="1"/>
  <c r="O15" i="4"/>
  <c r="L7" i="4"/>
  <c r="M7" i="4" s="1"/>
  <c r="O7" i="4"/>
  <c r="L8" i="4"/>
  <c r="M8" i="4" s="1"/>
  <c r="O8" i="4"/>
  <c r="P8" i="4" s="1"/>
  <c r="L9" i="4"/>
  <c r="M9" i="4" s="1"/>
  <c r="O9" i="4"/>
  <c r="L26" i="4"/>
  <c r="M26" i="4" s="1"/>
  <c r="O26" i="4"/>
  <c r="P26" i="4" s="1"/>
  <c r="L16" i="4"/>
  <c r="M16" i="4"/>
  <c r="O16" i="4"/>
  <c r="L14" i="4"/>
  <c r="M14" i="4" s="1"/>
  <c r="O14" i="4"/>
  <c r="L22" i="4"/>
  <c r="M22" i="4" s="1"/>
  <c r="O22" i="4"/>
  <c r="L28" i="4"/>
  <c r="M28" i="4" s="1"/>
  <c r="O28" i="4"/>
  <c r="L19" i="4"/>
  <c r="M19" i="4" s="1"/>
  <c r="O19" i="4"/>
  <c r="L29" i="4"/>
  <c r="M29" i="4" s="1"/>
  <c r="O29" i="4"/>
  <c r="L17" i="4"/>
  <c r="M17" i="4" s="1"/>
  <c r="O17" i="4"/>
  <c r="L32" i="4"/>
  <c r="M32" i="4" s="1"/>
  <c r="O32" i="4"/>
  <c r="P32" i="4" s="1"/>
  <c r="L34" i="4"/>
  <c r="M34" i="4" s="1"/>
  <c r="O34" i="4"/>
  <c r="L20" i="4"/>
  <c r="M20" i="4" s="1"/>
  <c r="O20" i="4"/>
  <c r="P20" i="4" s="1"/>
  <c r="L27" i="4"/>
  <c r="M27" i="4" s="1"/>
  <c r="O27" i="4"/>
  <c r="L35" i="4"/>
  <c r="M35" i="4" s="1"/>
  <c r="O35" i="4"/>
  <c r="L25" i="4"/>
  <c r="M25" i="4" s="1"/>
  <c r="O25" i="4"/>
  <c r="L33" i="4"/>
  <c r="M33" i="4"/>
  <c r="O33" i="4"/>
  <c r="L21" i="4"/>
  <c r="M21" i="4" s="1"/>
  <c r="O21" i="4"/>
  <c r="L11" i="4"/>
  <c r="M11" i="4" s="1"/>
  <c r="O11" i="4"/>
  <c r="L24" i="4"/>
  <c r="M24" i="4" s="1"/>
  <c r="O24" i="4"/>
  <c r="L38" i="4"/>
  <c r="M38" i="4" s="1"/>
  <c r="O38" i="4"/>
  <c r="P38" i="4" s="1"/>
  <c r="L31" i="4"/>
  <c r="M31" i="4" s="1"/>
  <c r="O31" i="4"/>
  <c r="L37" i="4"/>
  <c r="M37" i="4" s="1"/>
  <c r="O37" i="4"/>
  <c r="L18" i="4"/>
  <c r="M18" i="4" s="1"/>
  <c r="O18" i="4"/>
  <c r="L36" i="4"/>
  <c r="M36" i="4" s="1"/>
  <c r="O36" i="4"/>
  <c r="P36" i="4" s="1"/>
  <c r="L23" i="4"/>
  <c r="M23" i="4" s="1"/>
  <c r="O23" i="4"/>
  <c r="P23" i="4" s="1"/>
  <c r="L39" i="4"/>
  <c r="M39" i="4"/>
  <c r="O39" i="4"/>
  <c r="L40" i="4"/>
  <c r="M40" i="4" s="1"/>
  <c r="O40" i="4"/>
  <c r="P40" i="4" s="1"/>
  <c r="L30" i="4"/>
  <c r="M30" i="4" s="1"/>
  <c r="O30" i="4"/>
  <c r="O12" i="4"/>
  <c r="L12" i="4"/>
  <c r="M12" i="4"/>
  <c r="O4" i="3"/>
  <c r="L4" i="3"/>
  <c r="M4" i="3" s="1"/>
  <c r="O2" i="3"/>
  <c r="L2" i="3"/>
  <c r="M2" i="3"/>
  <c r="O3" i="3"/>
  <c r="L3" i="3"/>
  <c r="M3" i="3" s="1"/>
  <c r="O4" i="2"/>
  <c r="L4" i="2"/>
  <c r="M4" i="2"/>
  <c r="O3" i="2"/>
  <c r="L3" i="2"/>
  <c r="M3" i="2" s="1"/>
  <c r="O2" i="2"/>
  <c r="L2" i="2"/>
  <c r="M2" i="2" s="1"/>
  <c r="O2" i="1"/>
  <c r="L2" i="1"/>
  <c r="M2" i="1" s="1"/>
  <c r="P2" i="1" s="1"/>
  <c r="O3" i="1"/>
  <c r="L3" i="1"/>
  <c r="M3" i="1" s="1"/>
  <c r="P5" i="34" l="1"/>
  <c r="P4" i="34"/>
  <c r="P7" i="34"/>
  <c r="P2" i="34"/>
  <c r="P3" i="33"/>
  <c r="P6" i="33"/>
  <c r="P7" i="33"/>
  <c r="P9" i="32"/>
  <c r="P3" i="32"/>
  <c r="P6" i="32"/>
  <c r="P4" i="32"/>
  <c r="P7" i="32"/>
  <c r="P5" i="32"/>
  <c r="P4" i="31"/>
  <c r="P5" i="31"/>
  <c r="P2" i="29"/>
  <c r="P2" i="27"/>
  <c r="P3" i="27"/>
  <c r="P2" i="25"/>
  <c r="P25" i="21"/>
  <c r="P9" i="21"/>
  <c r="P49" i="21"/>
  <c r="P6" i="21"/>
  <c r="P28" i="21"/>
  <c r="P37" i="21"/>
  <c r="P24" i="21"/>
  <c r="P47" i="21"/>
  <c r="P14" i="21"/>
  <c r="P13" i="21"/>
  <c r="P38" i="21"/>
  <c r="P15" i="21"/>
  <c r="P17" i="21"/>
  <c r="P40" i="21"/>
  <c r="P32" i="21"/>
  <c r="P3" i="21"/>
  <c r="P12" i="21"/>
  <c r="P10" i="21"/>
  <c r="P31" i="21"/>
  <c r="P41" i="21"/>
  <c r="P50" i="21"/>
  <c r="P27" i="21"/>
  <c r="P48" i="21"/>
  <c r="P20" i="21"/>
  <c r="P21" i="21"/>
  <c r="P36" i="21"/>
  <c r="P16" i="21"/>
  <c r="P23" i="21"/>
  <c r="P8" i="21"/>
  <c r="P43" i="21"/>
  <c r="P3" i="20"/>
  <c r="P12" i="19"/>
  <c r="P13" i="19"/>
  <c r="P8" i="19"/>
  <c r="P17" i="19"/>
  <c r="P5" i="19"/>
  <c r="P3" i="19"/>
  <c r="P7" i="19"/>
  <c r="P9" i="19"/>
  <c r="P6" i="19"/>
  <c r="P15" i="19"/>
  <c r="P16" i="19"/>
  <c r="P2" i="19"/>
  <c r="P4" i="19"/>
  <c r="P11" i="19"/>
  <c r="P11" i="18"/>
  <c r="P4" i="18"/>
  <c r="P2" i="18"/>
  <c r="P9" i="18"/>
  <c r="P5" i="18"/>
  <c r="P7" i="18"/>
  <c r="P6" i="18"/>
  <c r="P3" i="18"/>
  <c r="P3" i="16"/>
  <c r="P8" i="15"/>
  <c r="P10" i="15"/>
  <c r="P5" i="15"/>
  <c r="P3" i="14"/>
  <c r="P4" i="13"/>
  <c r="P4" i="9"/>
  <c r="P3" i="8"/>
  <c r="P4" i="6"/>
  <c r="P2" i="6"/>
  <c r="P3" i="6"/>
  <c r="P4" i="5"/>
  <c r="P7" i="5"/>
  <c r="P8" i="5"/>
  <c r="P9" i="5"/>
  <c r="P30" i="4"/>
  <c r="P21" i="4"/>
  <c r="P28" i="4"/>
  <c r="P17" i="4"/>
  <c r="P33" i="4"/>
  <c r="P15" i="4"/>
  <c r="P39" i="4"/>
  <c r="P29" i="4"/>
  <c r="P4" i="4"/>
  <c r="P5" i="4"/>
  <c r="P11" i="4"/>
  <c r="P16" i="4"/>
  <c r="P2" i="3"/>
  <c r="P2" i="2"/>
  <c r="P3" i="1"/>
  <c r="P37" i="4"/>
  <c r="P35" i="4"/>
  <c r="P2" i="4"/>
  <c r="P2" i="12"/>
  <c r="P3" i="3"/>
  <c r="P3" i="11"/>
  <c r="P4" i="2"/>
  <c r="P18" i="4"/>
  <c r="P25" i="4"/>
  <c r="P7" i="4"/>
  <c r="P6" i="4"/>
  <c r="P2" i="5"/>
  <c r="P3" i="2"/>
  <c r="P12" i="4"/>
  <c r="P22" i="4"/>
  <c r="P31" i="4"/>
  <c r="P27" i="4"/>
  <c r="P19" i="4"/>
  <c r="P10" i="4"/>
  <c r="P13" i="4"/>
  <c r="P4" i="3"/>
  <c r="P9" i="4"/>
  <c r="P5" i="5"/>
  <c r="P2" i="11"/>
  <c r="P2" i="10"/>
  <c r="P24" i="4"/>
  <c r="P34" i="4"/>
  <c r="P14" i="4"/>
  <c r="P3" i="4"/>
  <c r="P2" i="7"/>
  <c r="P2" i="8"/>
  <c r="P4" i="15"/>
  <c r="P2" i="17"/>
  <c r="P10" i="18"/>
  <c r="P10" i="19"/>
  <c r="P2" i="20"/>
  <c r="P18" i="21"/>
  <c r="P2" i="24"/>
  <c r="P45" i="21"/>
  <c r="P33" i="21"/>
  <c r="P11" i="21"/>
  <c r="P2" i="21"/>
  <c r="P42" i="21"/>
  <c r="P29" i="21"/>
  <c r="P7" i="21"/>
  <c r="P4" i="28"/>
  <c r="P3" i="28"/>
  <c r="P2" i="33"/>
  <c r="P2" i="32"/>
  <c r="P46" i="21"/>
  <c r="P34" i="21"/>
  <c r="P35" i="21"/>
  <c r="P30" i="21"/>
  <c r="P44" i="21"/>
  <c r="P19" i="21"/>
  <c r="P22" i="21"/>
  <c r="P5" i="33"/>
</calcChain>
</file>

<file path=xl/sharedStrings.xml><?xml version="1.0" encoding="utf-8"?>
<sst xmlns="http://schemas.openxmlformats.org/spreadsheetml/2006/main" count="1580" uniqueCount="470">
  <si>
    <t>报名序号</t>
  </si>
  <si>
    <t>姓名</t>
  </si>
  <si>
    <t>民族</t>
  </si>
  <si>
    <t>是否本旗户口</t>
  </si>
  <si>
    <t>报考岗位</t>
  </si>
  <si>
    <t>准考证号</t>
  </si>
  <si>
    <t>考场</t>
  </si>
  <si>
    <t>座位号</t>
  </si>
  <si>
    <t>笔试卷面成绩</t>
  </si>
  <si>
    <t>户籍加分</t>
  </si>
  <si>
    <t>民族加分</t>
  </si>
  <si>
    <t>蒙古族</t>
  </si>
  <si>
    <t>是</t>
  </si>
  <si>
    <t>幼儿园足球教练</t>
  </si>
  <si>
    <t>汉族</t>
  </si>
  <si>
    <t>杨璞</t>
  </si>
  <si>
    <t>'20192100129</t>
  </si>
  <si>
    <t>陈杰</t>
  </si>
  <si>
    <t>'20192100205</t>
  </si>
  <si>
    <t>冯鹏程</t>
  </si>
  <si>
    <t>'20192100215</t>
  </si>
  <si>
    <t>否</t>
  </si>
  <si>
    <t>蒙汉兼通幼教</t>
  </si>
  <si>
    <t>阿云嘎</t>
  </si>
  <si>
    <t>'20192100116</t>
  </si>
  <si>
    <t>祝拉</t>
  </si>
  <si>
    <t>'20192100118</t>
  </si>
  <si>
    <t>幼教（项目人员）</t>
  </si>
  <si>
    <t>王娜</t>
  </si>
  <si>
    <t>李姝林</t>
  </si>
  <si>
    <t>'20192100218</t>
  </si>
  <si>
    <t>高小慧</t>
  </si>
  <si>
    <t>'20192100223</t>
  </si>
  <si>
    <t>王芳</t>
  </si>
  <si>
    <t>'20192100301</t>
  </si>
  <si>
    <t>刘婷</t>
  </si>
  <si>
    <t>幼教（女）</t>
  </si>
  <si>
    <t>苏蓉</t>
  </si>
  <si>
    <t>其他民族</t>
  </si>
  <si>
    <t>王瑞</t>
  </si>
  <si>
    <t>刘倩</t>
  </si>
  <si>
    <t>高娜</t>
  </si>
  <si>
    <t>鲁书彤</t>
  </si>
  <si>
    <t>'20192100519</t>
  </si>
  <si>
    <t>李娜</t>
  </si>
  <si>
    <t>'20192100707</t>
  </si>
  <si>
    <t>刘璐</t>
  </si>
  <si>
    <t>刘丹</t>
  </si>
  <si>
    <t>王丽</t>
  </si>
  <si>
    <t>张慧</t>
  </si>
  <si>
    <t>李璐</t>
  </si>
  <si>
    <t>袁媛</t>
  </si>
  <si>
    <t>'20192101212</t>
  </si>
  <si>
    <t>杨敏</t>
  </si>
  <si>
    <t>'20192101217</t>
  </si>
  <si>
    <t>刘茹</t>
  </si>
  <si>
    <t>'20192101312</t>
  </si>
  <si>
    <t>燕禄</t>
  </si>
  <si>
    <t>'20192101313</t>
  </si>
  <si>
    <t>刘佳</t>
  </si>
  <si>
    <t>孙悦</t>
  </si>
  <si>
    <t>白璐</t>
  </si>
  <si>
    <t>武燕</t>
  </si>
  <si>
    <t>'20192101608</t>
  </si>
  <si>
    <t>'20192101614</t>
  </si>
  <si>
    <t>刘慧</t>
  </si>
  <si>
    <t>杜欣</t>
  </si>
  <si>
    <t>邬兆楠</t>
  </si>
  <si>
    <t>'20192101710</t>
  </si>
  <si>
    <t>张璐</t>
  </si>
  <si>
    <t>徐瑞清</t>
  </si>
  <si>
    <t>'20192101828</t>
  </si>
  <si>
    <t>康茹</t>
  </si>
  <si>
    <t>'20192101903</t>
  </si>
  <si>
    <t>李晶晶</t>
  </si>
  <si>
    <t>'20192102020</t>
  </si>
  <si>
    <t>王艳</t>
  </si>
  <si>
    <t>'20192202205</t>
  </si>
  <si>
    <t>任艳萍</t>
  </si>
  <si>
    <t>'20192202518</t>
  </si>
  <si>
    <t>刘媛</t>
  </si>
  <si>
    <t>温荣</t>
  </si>
  <si>
    <t>杨博</t>
  </si>
  <si>
    <t>韩霞</t>
  </si>
  <si>
    <t>'20192202823</t>
  </si>
  <si>
    <t>乔红艳</t>
  </si>
  <si>
    <t>张慧连</t>
  </si>
  <si>
    <t>'20192203110</t>
  </si>
  <si>
    <t>王雅哲</t>
  </si>
  <si>
    <t>'20192203211</t>
  </si>
  <si>
    <t>雒亚男</t>
  </si>
  <si>
    <t>'20192203217</t>
  </si>
  <si>
    <t>王娇</t>
  </si>
  <si>
    <t>杨彩云</t>
  </si>
  <si>
    <t>'20192203309</t>
  </si>
  <si>
    <t>秦敏</t>
  </si>
  <si>
    <t>'20192203321</t>
  </si>
  <si>
    <t>刘洋</t>
  </si>
  <si>
    <t>高慧媛</t>
  </si>
  <si>
    <t>'20192203328</t>
  </si>
  <si>
    <t>刘彦辰</t>
  </si>
  <si>
    <t>'20192203507</t>
  </si>
  <si>
    <t>刘如波</t>
  </si>
  <si>
    <t>'20192203508</t>
  </si>
  <si>
    <t>刘平</t>
  </si>
  <si>
    <t>'20192203603</t>
  </si>
  <si>
    <t>苏娜</t>
  </si>
  <si>
    <t>'20192203709</t>
  </si>
  <si>
    <t>白洁</t>
  </si>
  <si>
    <t>刘园</t>
  </si>
  <si>
    <t xml:space="preserve"> </t>
  </si>
  <si>
    <t>李冬梅</t>
  </si>
  <si>
    <t>'20192203822</t>
  </si>
  <si>
    <t>屈月泽</t>
  </si>
  <si>
    <t>'20192203901</t>
  </si>
  <si>
    <t>白雪丽</t>
  </si>
  <si>
    <t>'20192203915</t>
  </si>
  <si>
    <t>'20192204116</t>
  </si>
  <si>
    <t>'20192204307</t>
  </si>
  <si>
    <t>乔瑞</t>
  </si>
  <si>
    <t>'20192204311</t>
  </si>
  <si>
    <t>薛芳</t>
  </si>
  <si>
    <t>'20192204326</t>
  </si>
  <si>
    <t>郁佳乐</t>
  </si>
  <si>
    <t>'20192304401</t>
  </si>
  <si>
    <t>邬楠</t>
  </si>
  <si>
    <t>'20192304402</t>
  </si>
  <si>
    <t>赵璐</t>
  </si>
  <si>
    <t>'20192304405</t>
  </si>
  <si>
    <t>冯凯新</t>
  </si>
  <si>
    <t>'20192304410</t>
  </si>
  <si>
    <t>刘越</t>
  </si>
  <si>
    <t>'20192304421</t>
  </si>
  <si>
    <t>杨宇婷</t>
  </si>
  <si>
    <t>'20192304510</t>
  </si>
  <si>
    <t>李丽娟</t>
  </si>
  <si>
    <t>'20192304622</t>
  </si>
  <si>
    <t>幼教（男）</t>
  </si>
  <si>
    <t>刘月鹏</t>
  </si>
  <si>
    <t>'20192304822</t>
  </si>
  <si>
    <t>郭永强</t>
  </si>
  <si>
    <t>'20192304921</t>
  </si>
  <si>
    <t>赵鹏</t>
  </si>
  <si>
    <t>'20192304924</t>
  </si>
  <si>
    <t>吕小虎</t>
  </si>
  <si>
    <t>'20192305022</t>
  </si>
  <si>
    <t>伊科闻</t>
  </si>
  <si>
    <t>'20192305120</t>
  </si>
  <si>
    <t>郭屹皓</t>
  </si>
  <si>
    <t>'20192305212</t>
  </si>
  <si>
    <t>葛东升</t>
  </si>
  <si>
    <t>'20192305217</t>
  </si>
  <si>
    <t>张三愿</t>
  </si>
  <si>
    <t>'20192305221</t>
  </si>
  <si>
    <t>特殊教育</t>
  </si>
  <si>
    <t>高芳</t>
  </si>
  <si>
    <t>'20192305319</t>
  </si>
  <si>
    <t>吕娟</t>
  </si>
  <si>
    <t>'20192305324</t>
  </si>
  <si>
    <t>闫萍</t>
  </si>
  <si>
    <t>'20192305326</t>
  </si>
  <si>
    <t>蒙汉兼通英语</t>
  </si>
  <si>
    <t>其格乐根</t>
  </si>
  <si>
    <t>'20192305413</t>
  </si>
  <si>
    <t>蒙汉兼通数学</t>
  </si>
  <si>
    <t>王永兰</t>
  </si>
  <si>
    <t>'20192305420</t>
  </si>
  <si>
    <t>堂格斯</t>
  </si>
  <si>
    <t>'20192305426</t>
  </si>
  <si>
    <t>娜仁图娜拉</t>
  </si>
  <si>
    <t>中师、小教大专班</t>
  </si>
  <si>
    <t>'20192305428</t>
  </si>
  <si>
    <t>'20192305501</t>
  </si>
  <si>
    <t>刘飞</t>
  </si>
  <si>
    <t>'20192305502</t>
  </si>
  <si>
    <t>小学心理健康</t>
  </si>
  <si>
    <t>张荣义</t>
  </si>
  <si>
    <t>'20192305510</t>
  </si>
  <si>
    <t>小学科学</t>
  </si>
  <si>
    <t>张丽霞</t>
  </si>
  <si>
    <t>'20192305518</t>
  </si>
  <si>
    <t>燕红霞</t>
  </si>
  <si>
    <t>'20192305630</t>
  </si>
  <si>
    <t>小学信息</t>
  </si>
  <si>
    <t>梁渊</t>
  </si>
  <si>
    <t>'20192305823</t>
  </si>
  <si>
    <t>刘星</t>
  </si>
  <si>
    <t>'20192305930</t>
  </si>
  <si>
    <t>小学美术</t>
  </si>
  <si>
    <t>贺圆媛</t>
  </si>
  <si>
    <t>'20192306210</t>
  </si>
  <si>
    <t>卢泽榕</t>
  </si>
  <si>
    <t>'20192306706</t>
  </si>
  <si>
    <t>马蓉儿</t>
  </si>
  <si>
    <t>'20192306804</t>
  </si>
  <si>
    <t>陈佳璐</t>
  </si>
  <si>
    <t>'20192306826</t>
  </si>
  <si>
    <t>张越</t>
  </si>
  <si>
    <t>'20192306909</t>
  </si>
  <si>
    <t>小学足球教练</t>
  </si>
  <si>
    <t>裴盼</t>
  </si>
  <si>
    <t>'20192306926</t>
  </si>
  <si>
    <t>'20192407005</t>
  </si>
  <si>
    <t>小学体育</t>
  </si>
  <si>
    <t>苏斌</t>
  </si>
  <si>
    <t>'20192407102</t>
  </si>
  <si>
    <t>苏钰淇</t>
  </si>
  <si>
    <t>'20192407213</t>
  </si>
  <si>
    <t>郝伟</t>
  </si>
  <si>
    <t>'20192407307</t>
  </si>
  <si>
    <t>郭露露</t>
  </si>
  <si>
    <t>'20192407313</t>
  </si>
  <si>
    <t>石帅</t>
  </si>
  <si>
    <t>'20192407412</t>
  </si>
  <si>
    <t>牧仁</t>
  </si>
  <si>
    <t>'20192407424</t>
  </si>
  <si>
    <t>康浩男</t>
  </si>
  <si>
    <t>'20192407425</t>
  </si>
  <si>
    <t>陈妮妮</t>
  </si>
  <si>
    <t>'20192407516</t>
  </si>
  <si>
    <t>刘丽</t>
  </si>
  <si>
    <t>'20192407525</t>
  </si>
  <si>
    <t>小学音乐</t>
  </si>
  <si>
    <t>'20192407724</t>
  </si>
  <si>
    <t>刘慧洋</t>
  </si>
  <si>
    <t>'20192407815</t>
  </si>
  <si>
    <t>杜娟</t>
  </si>
  <si>
    <t>小学英语（项目人员）</t>
  </si>
  <si>
    <t>'20192407824</t>
  </si>
  <si>
    <t>小学英语</t>
  </si>
  <si>
    <t>'20192407904</t>
  </si>
  <si>
    <t>乔洋</t>
  </si>
  <si>
    <t>'20192407923</t>
  </si>
  <si>
    <t>刘姜燕</t>
  </si>
  <si>
    <t>'20192408314</t>
  </si>
  <si>
    <t>武欢</t>
  </si>
  <si>
    <t>'20192408328</t>
  </si>
  <si>
    <t>'20192408404</t>
  </si>
  <si>
    <t>杜晶</t>
  </si>
  <si>
    <t>'20192408406</t>
  </si>
  <si>
    <t>康佳鑫</t>
  </si>
  <si>
    <t>'20192408420</t>
  </si>
  <si>
    <t>史雅文</t>
  </si>
  <si>
    <t>'20192408428</t>
  </si>
  <si>
    <t>林美艳</t>
  </si>
  <si>
    <t>'20192408516</t>
  </si>
  <si>
    <t>杜荷芽</t>
  </si>
  <si>
    <t>'20192408523</t>
  </si>
  <si>
    <t>小学数学</t>
  </si>
  <si>
    <t>郭婷</t>
  </si>
  <si>
    <t>'20192408624</t>
  </si>
  <si>
    <t>'20192408626</t>
  </si>
  <si>
    <t>杜丽娜</t>
  </si>
  <si>
    <t>'20192408707</t>
  </si>
  <si>
    <t>'20192408713</t>
  </si>
  <si>
    <t>苏婷</t>
  </si>
  <si>
    <t>'20192408714</t>
  </si>
  <si>
    <t>高敏敏</t>
  </si>
  <si>
    <t>'20192408814</t>
  </si>
  <si>
    <t>王玥</t>
  </si>
  <si>
    <t>'20192408818</t>
  </si>
  <si>
    <t>赵宇婷</t>
  </si>
  <si>
    <t>'20192408820</t>
  </si>
  <si>
    <t>'20192408821</t>
  </si>
  <si>
    <t>'20192408824</t>
  </si>
  <si>
    <t>赵瑞</t>
  </si>
  <si>
    <t>'20192408829</t>
  </si>
  <si>
    <t>解菲菲</t>
  </si>
  <si>
    <t>'20192408908</t>
  </si>
  <si>
    <t>刘景阳</t>
  </si>
  <si>
    <t>'20192408915</t>
  </si>
  <si>
    <t>杨彬</t>
  </si>
  <si>
    <t>'20192408916</t>
  </si>
  <si>
    <t>'20192408918</t>
  </si>
  <si>
    <t>'20192408923</t>
  </si>
  <si>
    <t>王学荣</t>
  </si>
  <si>
    <t>小学语文（项目人员）</t>
  </si>
  <si>
    <t>'20192408924</t>
  </si>
  <si>
    <t>刘芳</t>
  </si>
  <si>
    <t>'20192408927</t>
  </si>
  <si>
    <t>小学语文</t>
  </si>
  <si>
    <t>'20192409002</t>
  </si>
  <si>
    <t>杨欣荣</t>
  </si>
  <si>
    <t>'20192409008</t>
  </si>
  <si>
    <t>裴蓉</t>
  </si>
  <si>
    <t>'20192409014</t>
  </si>
  <si>
    <t>'20192409019</t>
  </si>
  <si>
    <t>林彤</t>
  </si>
  <si>
    <t>'20192409101</t>
  </si>
  <si>
    <t>王珏</t>
  </si>
  <si>
    <t>刘卉</t>
  </si>
  <si>
    <t>'20192409115</t>
  </si>
  <si>
    <t>王嘉璐</t>
  </si>
  <si>
    <t>'20192409127</t>
  </si>
  <si>
    <t>郝丽琴</t>
  </si>
  <si>
    <t>'20192409206</t>
  </si>
  <si>
    <t>徐媛</t>
  </si>
  <si>
    <t>'20192409208</t>
  </si>
  <si>
    <t>王晓芳</t>
  </si>
  <si>
    <t>'20192409210</t>
  </si>
  <si>
    <t>任子宣</t>
  </si>
  <si>
    <t>'20192409212</t>
  </si>
  <si>
    <t>'20192409214</t>
  </si>
  <si>
    <t>邬丽娜</t>
  </si>
  <si>
    <t>'20192409219</t>
  </si>
  <si>
    <t>杜星月</t>
  </si>
  <si>
    <t>'20192409224</t>
  </si>
  <si>
    <t>高彰</t>
  </si>
  <si>
    <t>'20192409226</t>
  </si>
  <si>
    <t>冯絮</t>
  </si>
  <si>
    <t>'20192409227</t>
  </si>
  <si>
    <t>李春姣</t>
  </si>
  <si>
    <t>'20192409228</t>
  </si>
  <si>
    <t>折彩艳</t>
  </si>
  <si>
    <t>'20192409229</t>
  </si>
  <si>
    <t>苏倩</t>
  </si>
  <si>
    <t>'20192409304</t>
  </si>
  <si>
    <t>郭轲</t>
  </si>
  <si>
    <t>'20192409306</t>
  </si>
  <si>
    <t>'20192409318</t>
  </si>
  <si>
    <t>乔一博</t>
  </si>
  <si>
    <t>'20192409324</t>
  </si>
  <si>
    <t>刘环宇</t>
  </si>
  <si>
    <t>'20192409402</t>
  </si>
  <si>
    <t>李瑞全</t>
  </si>
  <si>
    <t>'20192409404</t>
  </si>
  <si>
    <t>宋阳</t>
  </si>
  <si>
    <t>'20192409405</t>
  </si>
  <si>
    <t>'20192409407</t>
  </si>
  <si>
    <t>张燕楠</t>
  </si>
  <si>
    <t>'20192409415</t>
  </si>
  <si>
    <t>刘静茹</t>
  </si>
  <si>
    <t>'20192409416</t>
  </si>
  <si>
    <t>冯欢</t>
  </si>
  <si>
    <t>'20192409418</t>
  </si>
  <si>
    <t>吴娇</t>
  </si>
  <si>
    <t>'20192409423</t>
  </si>
  <si>
    <t>杜丹</t>
  </si>
  <si>
    <t>'20192409425</t>
  </si>
  <si>
    <t>'20192409429</t>
  </si>
  <si>
    <t>李晗</t>
  </si>
  <si>
    <t>'20192409502</t>
  </si>
  <si>
    <t>'20192409515</t>
  </si>
  <si>
    <t>李钰</t>
  </si>
  <si>
    <t>'20192409516</t>
  </si>
  <si>
    <t>白小燕</t>
  </si>
  <si>
    <t>'20192409517</t>
  </si>
  <si>
    <t>赵婷</t>
  </si>
  <si>
    <t>'20192409524</t>
  </si>
  <si>
    <t>罗晓宇</t>
  </si>
  <si>
    <t>'20192409530</t>
  </si>
  <si>
    <t>王硕</t>
  </si>
  <si>
    <t>白旭</t>
  </si>
  <si>
    <t>'20192409609</t>
  </si>
  <si>
    <t>'20192409610</t>
  </si>
  <si>
    <t>马建锋</t>
  </si>
  <si>
    <t>'20192409614</t>
  </si>
  <si>
    <t>'20192409617</t>
  </si>
  <si>
    <t>'20192409620</t>
  </si>
  <si>
    <t>陈计梅</t>
  </si>
  <si>
    <t>'20192409621</t>
  </si>
  <si>
    <t>田茹</t>
  </si>
  <si>
    <t>'20192409623</t>
  </si>
  <si>
    <t>张瑜</t>
  </si>
  <si>
    <t>'20192409624</t>
  </si>
  <si>
    <t>武蓉</t>
  </si>
  <si>
    <t>'20192409627</t>
  </si>
  <si>
    <t>田荣</t>
  </si>
  <si>
    <t>'20192409628</t>
  </si>
  <si>
    <t>'20192409629</t>
  </si>
  <si>
    <t>初中心理健康</t>
  </si>
  <si>
    <t>王海艳</t>
  </si>
  <si>
    <t>'20192409728</t>
  </si>
  <si>
    <t>初中信息</t>
  </si>
  <si>
    <t>张少云</t>
  </si>
  <si>
    <t>'20192409827</t>
  </si>
  <si>
    <t>李龙</t>
  </si>
  <si>
    <t>'20192409916</t>
  </si>
  <si>
    <t>初中美术</t>
  </si>
  <si>
    <t>袁娅娅</t>
  </si>
  <si>
    <t>'20192410128</t>
  </si>
  <si>
    <t>初中乐器专业人才</t>
  </si>
  <si>
    <t>'20192410329</t>
  </si>
  <si>
    <t>初中化学</t>
  </si>
  <si>
    <t>林星月</t>
  </si>
  <si>
    <t>'20192410517</t>
  </si>
  <si>
    <t>初中物理</t>
  </si>
  <si>
    <t>罗志强</t>
  </si>
  <si>
    <t>'20192510827</t>
  </si>
  <si>
    <t>李丽</t>
  </si>
  <si>
    <t>'20192510830</t>
  </si>
  <si>
    <t>刘小宁</t>
  </si>
  <si>
    <t>'20192510903</t>
  </si>
  <si>
    <t>初中生物</t>
  </si>
  <si>
    <t>李青竹</t>
  </si>
  <si>
    <t>'20192511202</t>
  </si>
  <si>
    <t>闫荣</t>
  </si>
  <si>
    <t>'20192511208</t>
  </si>
  <si>
    <t>王婧怡</t>
  </si>
  <si>
    <t>'20192511411</t>
  </si>
  <si>
    <t>初中地理</t>
  </si>
  <si>
    <t>'20192511511</t>
  </si>
  <si>
    <t>初中历史</t>
  </si>
  <si>
    <t>贺芳</t>
  </si>
  <si>
    <t>'20192511630</t>
  </si>
  <si>
    <t>贺晓霞</t>
  </si>
  <si>
    <t>'20192511822</t>
  </si>
  <si>
    <t>白芙蓉</t>
  </si>
  <si>
    <t>'20192512010</t>
  </si>
  <si>
    <t>初中道德与法治</t>
  </si>
  <si>
    <t>'20192512116</t>
  </si>
  <si>
    <t>刘晋慧</t>
  </si>
  <si>
    <t>'20192512123</t>
  </si>
  <si>
    <t>张楠</t>
  </si>
  <si>
    <t>'20192512208</t>
  </si>
  <si>
    <t>高照</t>
  </si>
  <si>
    <t>'20192512321</t>
  </si>
  <si>
    <t>初中英语</t>
  </si>
  <si>
    <t>'20192512607</t>
  </si>
  <si>
    <t>焦晓丽</t>
  </si>
  <si>
    <t>'20192513005</t>
  </si>
  <si>
    <t>陈文燕</t>
  </si>
  <si>
    <t>'20192513505</t>
  </si>
  <si>
    <t>'20192513508</t>
  </si>
  <si>
    <t>折璐</t>
  </si>
  <si>
    <t>'20192513510</t>
  </si>
  <si>
    <t>闫欣璐</t>
  </si>
  <si>
    <t>'20192513514</t>
  </si>
  <si>
    <t>贺星</t>
  </si>
  <si>
    <t>'20192513519</t>
  </si>
  <si>
    <t>'20192513601</t>
  </si>
  <si>
    <t>初中数学</t>
  </si>
  <si>
    <t>郝秀丽</t>
  </si>
  <si>
    <t>'20192513625</t>
  </si>
  <si>
    <t>冯文娟</t>
  </si>
  <si>
    <t>'20192513726</t>
  </si>
  <si>
    <t>贺佳娜</t>
  </si>
  <si>
    <t>'20192513727</t>
  </si>
  <si>
    <t>'20192513811</t>
  </si>
  <si>
    <t>郭嫒</t>
  </si>
  <si>
    <t>'20192513815</t>
  </si>
  <si>
    <t>姬红</t>
  </si>
  <si>
    <t>'20192513820</t>
  </si>
  <si>
    <t>初中语文</t>
  </si>
  <si>
    <t>李春波</t>
  </si>
  <si>
    <t>'20192513824</t>
  </si>
  <si>
    <t>陈东梅</t>
  </si>
  <si>
    <t>'20192513904</t>
  </si>
  <si>
    <t>刘瑞雪</t>
  </si>
  <si>
    <t>'20192513909</t>
  </si>
  <si>
    <t>李填</t>
  </si>
  <si>
    <t>'20192513913</t>
  </si>
  <si>
    <t>叶桐</t>
  </si>
  <si>
    <t>'20192514002</t>
  </si>
  <si>
    <t>闫泽辰</t>
  </si>
  <si>
    <t>'20192514023</t>
  </si>
  <si>
    <t>邬婷</t>
  </si>
  <si>
    <t>'20192514024</t>
  </si>
  <si>
    <t>李燕</t>
  </si>
  <si>
    <t>'20192514104</t>
  </si>
  <si>
    <t>是否本旗户口</t>
    <phoneticPr fontId="1" type="noConversion"/>
  </si>
  <si>
    <t xml:space="preserve">是否本旗户口 </t>
    <phoneticPr fontId="1" type="noConversion"/>
  </si>
  <si>
    <t>笔试成绩</t>
    <phoneticPr fontId="1" type="noConversion"/>
  </si>
  <si>
    <t>笔试成绩</t>
    <phoneticPr fontId="1" type="noConversion"/>
  </si>
  <si>
    <t>笔试成绩</t>
    <phoneticPr fontId="1" type="noConversion"/>
  </si>
  <si>
    <t>面试成绩</t>
    <phoneticPr fontId="1" type="noConversion"/>
  </si>
  <si>
    <t>笔试折合成绩（50%）</t>
    <phoneticPr fontId="1" type="noConversion"/>
  </si>
  <si>
    <t>面试折合成绩（50%）</t>
    <phoneticPr fontId="1" type="noConversion"/>
  </si>
  <si>
    <t>总成绩</t>
    <phoneticPr fontId="1" type="noConversion"/>
  </si>
  <si>
    <t>已签三方协议郭佳放弃递补郭媛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</si>
</sst>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1" xfId="0" quotePrefix="1" applyBorder="1" applyAlignment="1">
      <alignment horizontal="center" vertical="center" wrapText="1"/>
    </xf>
    <xf numFmtId="176" fontId="0" fillId="0" borderId="0" xfId="0" applyNumberFormat="1">
      <alignment vertical="center"/>
    </xf>
    <xf numFmtId="176" fontId="0" fillId="0" borderId="1" xfId="0" applyNumberFormat="1" applyFill="1" applyBorder="1">
      <alignment vertical="center"/>
    </xf>
    <xf numFmtId="0" fontId="0" fillId="0" borderId="0" xfId="0" applyFill="1">
      <alignment vertical="center"/>
    </xf>
    <xf numFmtId="0" fontId="0" fillId="0" borderId="1" xfId="0" applyFont="1" applyFill="1" applyBorder="1">
      <alignment vertical="center"/>
    </xf>
    <xf numFmtId="176" fontId="0" fillId="0" borderId="1" xfId="0" applyNumberFormat="1" applyFont="1" applyFill="1" applyBorder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"/>
  <sheetViews>
    <sheetView zoomScale="130" zoomScaleNormal="190" workbookViewId="0">
      <selection activeCell="A4" sqref="A4:XFD7"/>
    </sheetView>
  </sheetViews>
  <sheetFormatPr defaultRowHeight="13.5" x14ac:dyDescent="0.15"/>
  <cols>
    <col min="1" max="1" width="7.125" customWidth="1"/>
    <col min="2" max="2" width="8.5" customWidth="1"/>
    <col min="3" max="3" width="7.125" bestFit="1" customWidth="1"/>
    <col min="4" max="4" width="6.5" hidden="1" customWidth="1"/>
    <col min="6" max="6" width="13.25" customWidth="1"/>
    <col min="7" max="7" width="2.5" customWidth="1"/>
    <col min="8" max="8" width="5.25" bestFit="1" customWidth="1"/>
    <col min="9" max="9" width="7.125" bestFit="1" customWidth="1"/>
    <col min="10" max="11" width="5.25" bestFit="1" customWidth="1"/>
    <col min="12" max="12" width="8.875" customWidth="1"/>
    <col min="13" max="13" width="10.625" customWidth="1"/>
    <col min="15" max="15" width="10.5" customWidth="1"/>
  </cols>
  <sheetData>
    <row r="1" spans="1:16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462</v>
      </c>
      <c r="M1" s="1" t="s">
        <v>466</v>
      </c>
      <c r="N1" s="10" t="s">
        <v>465</v>
      </c>
      <c r="O1" s="10" t="s">
        <v>467</v>
      </c>
      <c r="P1" s="10" t="s">
        <v>468</v>
      </c>
    </row>
    <row r="2" spans="1:16" s="7" customFormat="1" x14ac:dyDescent="0.15">
      <c r="A2" s="2">
        <v>26548</v>
      </c>
      <c r="B2" s="3" t="s">
        <v>25</v>
      </c>
      <c r="C2" s="2" t="s">
        <v>11</v>
      </c>
      <c r="D2" s="3" t="s">
        <v>21</v>
      </c>
      <c r="E2" s="2" t="s">
        <v>22</v>
      </c>
      <c r="F2" s="2" t="s">
        <v>26</v>
      </c>
      <c r="G2" s="2">
        <v>1</v>
      </c>
      <c r="H2" s="2">
        <v>18</v>
      </c>
      <c r="I2" s="2">
        <v>79</v>
      </c>
      <c r="J2" s="2"/>
      <c r="K2" s="2">
        <v>2.5</v>
      </c>
      <c r="L2" s="6">
        <f t="shared" ref="L2:L3" si="0">SUM(I2:K2)</f>
        <v>81.5</v>
      </c>
      <c r="M2" s="6">
        <f t="shared" ref="M2:M3" si="1">L2*0.5</f>
        <v>40.75</v>
      </c>
      <c r="N2" s="2">
        <v>87</v>
      </c>
      <c r="O2" s="2">
        <f t="shared" ref="O2:O3" si="2">N2*0.5</f>
        <v>43.5</v>
      </c>
      <c r="P2" s="6">
        <f t="shared" ref="P2:P3" si="3">O2+M2</f>
        <v>84.25</v>
      </c>
    </row>
    <row r="3" spans="1:16" s="7" customFormat="1" x14ac:dyDescent="0.15">
      <c r="A3" s="2">
        <v>27022</v>
      </c>
      <c r="B3" s="3" t="s">
        <v>23</v>
      </c>
      <c r="C3" s="2" t="s">
        <v>11</v>
      </c>
      <c r="D3" s="3" t="s">
        <v>21</v>
      </c>
      <c r="E3" s="2" t="s">
        <v>22</v>
      </c>
      <c r="F3" s="2" t="s">
        <v>24</v>
      </c>
      <c r="G3" s="2">
        <v>1</v>
      </c>
      <c r="H3" s="2">
        <v>16</v>
      </c>
      <c r="I3" s="2">
        <v>84</v>
      </c>
      <c r="J3" s="2"/>
      <c r="K3" s="2">
        <v>2.5</v>
      </c>
      <c r="L3" s="6">
        <f t="shared" si="0"/>
        <v>86.5</v>
      </c>
      <c r="M3" s="6">
        <f t="shared" si="1"/>
        <v>43.25</v>
      </c>
      <c r="N3" s="2">
        <v>79.84</v>
      </c>
      <c r="O3" s="2">
        <f t="shared" si="2"/>
        <v>39.92</v>
      </c>
      <c r="P3" s="6">
        <f t="shared" si="3"/>
        <v>83.17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&amp;C&amp;"-,加粗"&amp;12 2019年达拉特旗初中小学幼儿园教师招聘成绩表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"/>
  <sheetViews>
    <sheetView zoomScale="115" zoomScaleNormal="175" workbookViewId="0">
      <selection activeCell="A5" sqref="A5:XFD10"/>
    </sheetView>
  </sheetViews>
  <sheetFormatPr defaultRowHeight="13.5" x14ac:dyDescent="0.15"/>
  <cols>
    <col min="1" max="1" width="7.125" customWidth="1"/>
    <col min="2" max="2" width="8.5" customWidth="1"/>
    <col min="3" max="3" width="7.5" customWidth="1"/>
    <col min="4" max="4" width="6.5" customWidth="1"/>
    <col min="6" max="6" width="13.25" customWidth="1"/>
    <col min="7" max="7" width="2.5" bestFit="1" customWidth="1"/>
    <col min="8" max="8" width="5.25" bestFit="1" customWidth="1"/>
    <col min="9" max="9" width="7.125" bestFit="1" customWidth="1"/>
    <col min="10" max="11" width="5.25" bestFit="1" customWidth="1"/>
    <col min="12" max="12" width="8.875" customWidth="1"/>
    <col min="13" max="13" width="10.625" customWidth="1"/>
    <col min="15" max="15" width="10.375" customWidth="1"/>
  </cols>
  <sheetData>
    <row r="1" spans="1:16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462</v>
      </c>
      <c r="M1" s="1" t="s">
        <v>466</v>
      </c>
      <c r="N1" s="10" t="s">
        <v>465</v>
      </c>
      <c r="O1" s="10" t="s">
        <v>467</v>
      </c>
      <c r="P1" s="10" t="s">
        <v>468</v>
      </c>
    </row>
    <row r="2" spans="1:16" s="7" customFormat="1" x14ac:dyDescent="0.15">
      <c r="A2" s="2">
        <v>24964</v>
      </c>
      <c r="B2" s="3" t="s">
        <v>19</v>
      </c>
      <c r="C2" s="2" t="s">
        <v>14</v>
      </c>
      <c r="D2" s="3" t="s">
        <v>12</v>
      </c>
      <c r="E2" s="2" t="s">
        <v>13</v>
      </c>
      <c r="F2" s="2" t="s">
        <v>20</v>
      </c>
      <c r="G2" s="2">
        <v>2</v>
      </c>
      <c r="H2" s="2">
        <v>15</v>
      </c>
      <c r="I2" s="2">
        <v>60</v>
      </c>
      <c r="J2" s="2">
        <v>3</v>
      </c>
      <c r="K2" s="2"/>
      <c r="L2" s="6">
        <f t="shared" ref="L2:L4" si="0">SUM(I2:K2)</f>
        <v>63</v>
      </c>
      <c r="M2" s="2">
        <f t="shared" ref="M2:M4" si="1">L2*0.5</f>
        <v>31.5</v>
      </c>
      <c r="N2" s="2">
        <v>87.48</v>
      </c>
      <c r="O2" s="2">
        <f t="shared" ref="O2:O4" si="2">N2*0.5</f>
        <v>43.74</v>
      </c>
      <c r="P2" s="2">
        <f t="shared" ref="P2:P4" si="3">O2+M2</f>
        <v>75.240000000000009</v>
      </c>
    </row>
    <row r="3" spans="1:16" s="7" customFormat="1" x14ac:dyDescent="0.15">
      <c r="A3" s="2">
        <v>28066</v>
      </c>
      <c r="B3" s="3" t="s">
        <v>17</v>
      </c>
      <c r="C3" s="2" t="s">
        <v>14</v>
      </c>
      <c r="D3" s="3" t="s">
        <v>12</v>
      </c>
      <c r="E3" s="2" t="s">
        <v>13</v>
      </c>
      <c r="F3" s="2" t="s">
        <v>18</v>
      </c>
      <c r="G3" s="2">
        <v>2</v>
      </c>
      <c r="H3" s="2">
        <v>5</v>
      </c>
      <c r="I3" s="2">
        <v>64</v>
      </c>
      <c r="J3" s="2">
        <v>3</v>
      </c>
      <c r="K3" s="2"/>
      <c r="L3" s="6">
        <f t="shared" si="0"/>
        <v>67</v>
      </c>
      <c r="M3" s="2">
        <f t="shared" si="1"/>
        <v>33.5</v>
      </c>
      <c r="N3" s="2">
        <v>82.16</v>
      </c>
      <c r="O3" s="2">
        <f t="shared" si="2"/>
        <v>41.08</v>
      </c>
      <c r="P3" s="2">
        <f t="shared" si="3"/>
        <v>74.58</v>
      </c>
    </row>
    <row r="4" spans="1:16" s="7" customFormat="1" x14ac:dyDescent="0.15">
      <c r="A4" s="2">
        <v>30024</v>
      </c>
      <c r="B4" s="3" t="s">
        <v>15</v>
      </c>
      <c r="C4" s="2" t="s">
        <v>14</v>
      </c>
      <c r="D4" s="3" t="s">
        <v>12</v>
      </c>
      <c r="E4" s="2" t="s">
        <v>13</v>
      </c>
      <c r="F4" s="2" t="s">
        <v>16</v>
      </c>
      <c r="G4" s="2">
        <v>1</v>
      </c>
      <c r="H4" s="2">
        <v>29</v>
      </c>
      <c r="I4" s="2">
        <v>66.5</v>
      </c>
      <c r="J4" s="2">
        <v>3</v>
      </c>
      <c r="K4" s="2"/>
      <c r="L4" s="6">
        <f t="shared" si="0"/>
        <v>69.5</v>
      </c>
      <c r="M4" s="2">
        <f t="shared" si="1"/>
        <v>34.75</v>
      </c>
      <c r="N4" s="2">
        <v>79.599999999999994</v>
      </c>
      <c r="O4" s="2">
        <f t="shared" si="2"/>
        <v>39.799999999999997</v>
      </c>
      <c r="P4" s="2">
        <f t="shared" si="3"/>
        <v>74.55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"/>
  <sheetViews>
    <sheetView zoomScale="115" zoomScaleNormal="190" workbookViewId="0">
      <selection activeCell="A5" sqref="A5:XFD10"/>
    </sheetView>
  </sheetViews>
  <sheetFormatPr defaultRowHeight="13.5" x14ac:dyDescent="0.15"/>
  <cols>
    <col min="1" max="1" width="7.125" customWidth="1"/>
    <col min="2" max="2" width="8.5" customWidth="1"/>
    <col min="3" max="3" width="7.5" customWidth="1"/>
    <col min="4" max="4" width="6.5" customWidth="1"/>
    <col min="6" max="6" width="13.25" customWidth="1"/>
    <col min="7" max="7" width="4" customWidth="1"/>
    <col min="8" max="8" width="5.25" bestFit="1" customWidth="1"/>
    <col min="9" max="9" width="7.125" bestFit="1" customWidth="1"/>
    <col min="10" max="11" width="5.25" bestFit="1" customWidth="1"/>
    <col min="12" max="12" width="7.5" bestFit="1" customWidth="1"/>
    <col min="13" max="13" width="10" customWidth="1"/>
    <col min="15" max="15" width="10.625" customWidth="1"/>
  </cols>
  <sheetData>
    <row r="1" spans="1:16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462</v>
      </c>
      <c r="M1" s="1" t="s">
        <v>466</v>
      </c>
      <c r="N1" s="10" t="s">
        <v>465</v>
      </c>
      <c r="O1" s="10" t="s">
        <v>467</v>
      </c>
      <c r="P1" s="10" t="s">
        <v>468</v>
      </c>
    </row>
    <row r="2" spans="1:16" s="7" customFormat="1" x14ac:dyDescent="0.15">
      <c r="A2" s="2">
        <v>28523</v>
      </c>
      <c r="B2" s="3" t="s">
        <v>33</v>
      </c>
      <c r="C2" s="2" t="s">
        <v>14</v>
      </c>
      <c r="D2" s="3" t="s">
        <v>12</v>
      </c>
      <c r="E2" s="2" t="s">
        <v>27</v>
      </c>
      <c r="F2" s="2" t="s">
        <v>34</v>
      </c>
      <c r="G2" s="2">
        <v>3</v>
      </c>
      <c r="H2" s="2">
        <v>1</v>
      </c>
      <c r="I2" s="2">
        <v>81.5</v>
      </c>
      <c r="J2" s="2">
        <v>3</v>
      </c>
      <c r="K2" s="2"/>
      <c r="L2" s="6">
        <f t="shared" ref="L2:L4" si="0">SUM(I2:K2)</f>
        <v>84.5</v>
      </c>
      <c r="M2" s="2">
        <f t="shared" ref="M2:M4" si="1">L2*0.5</f>
        <v>42.25</v>
      </c>
      <c r="N2" s="2">
        <v>85.34</v>
      </c>
      <c r="O2" s="2">
        <f t="shared" ref="O2:O4" si="2">N2*0.5</f>
        <v>42.67</v>
      </c>
      <c r="P2" s="2">
        <f t="shared" ref="P2:P4" si="3">O2+M2</f>
        <v>84.92</v>
      </c>
    </row>
    <row r="3" spans="1:16" s="7" customFormat="1" x14ac:dyDescent="0.15">
      <c r="A3" s="2">
        <v>29216</v>
      </c>
      <c r="B3" s="3" t="s">
        <v>31</v>
      </c>
      <c r="C3" s="2" t="s">
        <v>14</v>
      </c>
      <c r="D3" s="3" t="s">
        <v>12</v>
      </c>
      <c r="E3" s="2" t="s">
        <v>27</v>
      </c>
      <c r="F3" s="2" t="s">
        <v>32</v>
      </c>
      <c r="G3" s="2">
        <v>2</v>
      </c>
      <c r="H3" s="2">
        <v>23</v>
      </c>
      <c r="I3" s="2">
        <v>84</v>
      </c>
      <c r="J3" s="2">
        <v>3</v>
      </c>
      <c r="K3" s="2"/>
      <c r="L3" s="6">
        <f t="shared" si="0"/>
        <v>87</v>
      </c>
      <c r="M3" s="2">
        <f t="shared" si="1"/>
        <v>43.5</v>
      </c>
      <c r="N3" s="2">
        <v>80.52</v>
      </c>
      <c r="O3" s="2">
        <f t="shared" si="2"/>
        <v>40.26</v>
      </c>
      <c r="P3" s="2">
        <f t="shared" si="3"/>
        <v>83.759999999999991</v>
      </c>
    </row>
    <row r="4" spans="1:16" s="7" customFormat="1" x14ac:dyDescent="0.15">
      <c r="A4" s="2">
        <v>30148</v>
      </c>
      <c r="B4" s="3" t="s">
        <v>29</v>
      </c>
      <c r="C4" s="2" t="s">
        <v>14</v>
      </c>
      <c r="D4" s="3" t="s">
        <v>12</v>
      </c>
      <c r="E4" s="2" t="s">
        <v>27</v>
      </c>
      <c r="F4" s="2" t="s">
        <v>30</v>
      </c>
      <c r="G4" s="2">
        <v>2</v>
      </c>
      <c r="H4" s="2">
        <v>18</v>
      </c>
      <c r="I4" s="2">
        <v>83.5</v>
      </c>
      <c r="J4" s="2">
        <v>3</v>
      </c>
      <c r="K4" s="2"/>
      <c r="L4" s="6">
        <f t="shared" si="0"/>
        <v>86.5</v>
      </c>
      <c r="M4" s="2">
        <f t="shared" si="1"/>
        <v>43.25</v>
      </c>
      <c r="N4" s="2">
        <v>80.62</v>
      </c>
      <c r="O4" s="2">
        <f t="shared" si="2"/>
        <v>40.31</v>
      </c>
      <c r="P4" s="2">
        <f t="shared" si="3"/>
        <v>83.56</v>
      </c>
    </row>
    <row r="5" spans="1:16" s="7" customFormat="1" x14ac:dyDescent="0.15"/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"/>
  <sheetViews>
    <sheetView topLeftCell="A27" zoomScale="115" zoomScaleNormal="205" workbookViewId="0">
      <selection activeCell="Q44" sqref="Q44"/>
    </sheetView>
  </sheetViews>
  <sheetFormatPr defaultColWidth="9" defaultRowHeight="13.5" x14ac:dyDescent="0.15"/>
  <cols>
    <col min="1" max="1" width="6" customWidth="1"/>
    <col min="2" max="2" width="8.5" customWidth="1"/>
    <col min="3" max="3" width="7.5" customWidth="1"/>
    <col min="4" max="4" width="6.5" customWidth="1"/>
    <col min="5" max="5" width="10.5" customWidth="1"/>
    <col min="6" max="6" width="13.25" customWidth="1"/>
    <col min="7" max="7" width="4.5" customWidth="1"/>
    <col min="8" max="8" width="5.25" customWidth="1"/>
    <col min="9" max="9" width="7" customWidth="1"/>
    <col min="10" max="10" width="6.125" customWidth="1"/>
    <col min="11" max="11" width="5.25" customWidth="1"/>
    <col min="12" max="12" width="8.875" customWidth="1"/>
    <col min="13" max="13" width="10.25" customWidth="1"/>
    <col min="15" max="15" width="10.25" customWidth="1"/>
  </cols>
  <sheetData>
    <row r="1" spans="1:16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462</v>
      </c>
      <c r="M1" s="1" t="s">
        <v>466</v>
      </c>
      <c r="N1" s="10" t="s">
        <v>465</v>
      </c>
      <c r="O1" s="10" t="s">
        <v>467</v>
      </c>
      <c r="P1" s="10" t="s">
        <v>468</v>
      </c>
    </row>
    <row r="2" spans="1:16" s="7" customFormat="1" x14ac:dyDescent="0.15">
      <c r="A2" s="2">
        <v>30207</v>
      </c>
      <c r="B2" s="3" t="s">
        <v>42</v>
      </c>
      <c r="C2" s="2" t="s">
        <v>14</v>
      </c>
      <c r="D2" s="3" t="s">
        <v>12</v>
      </c>
      <c r="E2" s="2" t="s">
        <v>36</v>
      </c>
      <c r="F2" s="2" t="s">
        <v>43</v>
      </c>
      <c r="G2" s="2">
        <v>5</v>
      </c>
      <c r="H2" s="2">
        <v>19</v>
      </c>
      <c r="I2" s="2">
        <v>90</v>
      </c>
      <c r="J2" s="2">
        <v>3</v>
      </c>
      <c r="K2" s="2"/>
      <c r="L2" s="2">
        <f t="shared" ref="L2:L33" si="0">SUM(I2:K2)</f>
        <v>93</v>
      </c>
      <c r="M2" s="2">
        <f t="shared" ref="M2:M33" si="1">L2*0.5</f>
        <v>46.5</v>
      </c>
      <c r="N2" s="2">
        <v>85.62</v>
      </c>
      <c r="O2" s="2">
        <f t="shared" ref="O2:O33" si="2">N2*0.5</f>
        <v>42.81</v>
      </c>
      <c r="P2" s="2">
        <f t="shared" ref="P2:P33" si="3">O2+M2</f>
        <v>89.31</v>
      </c>
    </row>
    <row r="3" spans="1:16" s="7" customFormat="1" x14ac:dyDescent="0.15">
      <c r="A3" s="2">
        <v>27494</v>
      </c>
      <c r="B3" s="3" t="s">
        <v>76</v>
      </c>
      <c r="C3" s="2" t="s">
        <v>14</v>
      </c>
      <c r="D3" s="3" t="s">
        <v>12</v>
      </c>
      <c r="E3" s="2" t="s">
        <v>36</v>
      </c>
      <c r="F3" s="2" t="s">
        <v>77</v>
      </c>
      <c r="G3" s="2">
        <v>22</v>
      </c>
      <c r="H3" s="2">
        <v>5</v>
      </c>
      <c r="I3" s="2">
        <v>90.5</v>
      </c>
      <c r="J3" s="2">
        <v>3</v>
      </c>
      <c r="K3" s="2"/>
      <c r="L3" s="2">
        <f t="shared" si="0"/>
        <v>93.5</v>
      </c>
      <c r="M3" s="2">
        <f t="shared" si="1"/>
        <v>46.75</v>
      </c>
      <c r="N3" s="2">
        <v>84.68</v>
      </c>
      <c r="O3" s="2">
        <f t="shared" si="2"/>
        <v>42.34</v>
      </c>
      <c r="P3" s="2">
        <f t="shared" si="3"/>
        <v>89.09</v>
      </c>
    </row>
    <row r="4" spans="1:16" s="7" customFormat="1" x14ac:dyDescent="0.15">
      <c r="A4" s="2">
        <v>25791</v>
      </c>
      <c r="B4" s="3" t="s">
        <v>113</v>
      </c>
      <c r="C4" s="2" t="s">
        <v>14</v>
      </c>
      <c r="D4" s="3" t="s">
        <v>12</v>
      </c>
      <c r="E4" s="2" t="s">
        <v>36</v>
      </c>
      <c r="F4" s="2" t="s">
        <v>114</v>
      </c>
      <c r="G4" s="2">
        <v>39</v>
      </c>
      <c r="H4" s="2">
        <v>1</v>
      </c>
      <c r="I4" s="2">
        <v>88</v>
      </c>
      <c r="J4" s="2">
        <v>3</v>
      </c>
      <c r="K4" s="2"/>
      <c r="L4" s="2">
        <f t="shared" si="0"/>
        <v>91</v>
      </c>
      <c r="M4" s="2">
        <f t="shared" si="1"/>
        <v>45.5</v>
      </c>
      <c r="N4" s="2">
        <v>86.94</v>
      </c>
      <c r="O4" s="2">
        <f t="shared" si="2"/>
        <v>43.47</v>
      </c>
      <c r="P4" s="2">
        <f t="shared" si="3"/>
        <v>88.97</v>
      </c>
    </row>
    <row r="5" spans="1:16" s="7" customFormat="1" x14ac:dyDescent="0.15">
      <c r="A5" s="2">
        <v>25239</v>
      </c>
      <c r="B5" s="3" t="s">
        <v>123</v>
      </c>
      <c r="C5" s="2" t="s">
        <v>14</v>
      </c>
      <c r="D5" s="3" t="s">
        <v>12</v>
      </c>
      <c r="E5" s="2" t="s">
        <v>36</v>
      </c>
      <c r="F5" s="2" t="s">
        <v>124</v>
      </c>
      <c r="G5" s="2">
        <v>44</v>
      </c>
      <c r="H5" s="2">
        <v>1</v>
      </c>
      <c r="I5" s="2">
        <v>90</v>
      </c>
      <c r="J5" s="2">
        <v>3</v>
      </c>
      <c r="K5" s="2"/>
      <c r="L5" s="2">
        <f t="shared" si="0"/>
        <v>93</v>
      </c>
      <c r="M5" s="2">
        <f t="shared" si="1"/>
        <v>46.5</v>
      </c>
      <c r="N5" s="2">
        <v>84.8</v>
      </c>
      <c r="O5" s="2">
        <f t="shared" si="2"/>
        <v>42.4</v>
      </c>
      <c r="P5" s="2">
        <f t="shared" si="3"/>
        <v>88.9</v>
      </c>
    </row>
    <row r="6" spans="1:16" s="7" customFormat="1" x14ac:dyDescent="0.15">
      <c r="A6" s="2">
        <v>26198</v>
      </c>
      <c r="B6" s="3" t="s">
        <v>100</v>
      </c>
      <c r="C6" s="2" t="s">
        <v>14</v>
      </c>
      <c r="D6" s="3" t="s">
        <v>12</v>
      </c>
      <c r="E6" s="2" t="s">
        <v>36</v>
      </c>
      <c r="F6" s="2" t="s">
        <v>101</v>
      </c>
      <c r="G6" s="2">
        <v>35</v>
      </c>
      <c r="H6" s="2">
        <v>7</v>
      </c>
      <c r="I6" s="2">
        <v>89</v>
      </c>
      <c r="J6" s="2">
        <v>3</v>
      </c>
      <c r="K6" s="2"/>
      <c r="L6" s="2">
        <f t="shared" si="0"/>
        <v>92</v>
      </c>
      <c r="M6" s="2">
        <f t="shared" si="1"/>
        <v>46</v>
      </c>
      <c r="N6" s="2">
        <v>85.1</v>
      </c>
      <c r="O6" s="2">
        <f t="shared" si="2"/>
        <v>42.55</v>
      </c>
      <c r="P6" s="2">
        <f t="shared" si="3"/>
        <v>88.55</v>
      </c>
    </row>
    <row r="7" spans="1:16" s="7" customFormat="1" x14ac:dyDescent="0.15">
      <c r="A7" s="2">
        <v>28791</v>
      </c>
      <c r="B7" s="3" t="s">
        <v>51</v>
      </c>
      <c r="C7" s="2" t="s">
        <v>14</v>
      </c>
      <c r="D7" s="3" t="s">
        <v>12</v>
      </c>
      <c r="E7" s="2" t="s">
        <v>36</v>
      </c>
      <c r="F7" s="2" t="s">
        <v>52</v>
      </c>
      <c r="G7" s="2">
        <v>12</v>
      </c>
      <c r="H7" s="2">
        <v>12</v>
      </c>
      <c r="I7" s="2">
        <v>87.5</v>
      </c>
      <c r="J7" s="2">
        <v>3</v>
      </c>
      <c r="K7" s="2"/>
      <c r="L7" s="2">
        <f t="shared" si="0"/>
        <v>90.5</v>
      </c>
      <c r="M7" s="2">
        <f t="shared" si="1"/>
        <v>45.25</v>
      </c>
      <c r="N7" s="2">
        <v>85.48</v>
      </c>
      <c r="O7" s="2">
        <f t="shared" si="2"/>
        <v>42.74</v>
      </c>
      <c r="P7" s="2">
        <f t="shared" si="3"/>
        <v>87.990000000000009</v>
      </c>
    </row>
    <row r="8" spans="1:16" s="7" customFormat="1" x14ac:dyDescent="0.15">
      <c r="A8" s="2">
        <v>28738</v>
      </c>
      <c r="B8" s="3" t="s">
        <v>53</v>
      </c>
      <c r="C8" s="2" t="s">
        <v>14</v>
      </c>
      <c r="D8" s="3" t="s">
        <v>12</v>
      </c>
      <c r="E8" s="2" t="s">
        <v>36</v>
      </c>
      <c r="F8" s="2" t="s">
        <v>54</v>
      </c>
      <c r="G8" s="2">
        <v>12</v>
      </c>
      <c r="H8" s="2">
        <v>17</v>
      </c>
      <c r="I8" s="2">
        <v>87.5</v>
      </c>
      <c r="J8" s="2">
        <v>3</v>
      </c>
      <c r="K8" s="2"/>
      <c r="L8" s="2">
        <f t="shared" si="0"/>
        <v>90.5</v>
      </c>
      <c r="M8" s="2">
        <f t="shared" si="1"/>
        <v>45.25</v>
      </c>
      <c r="N8" s="2">
        <v>85.3</v>
      </c>
      <c r="O8" s="2">
        <f t="shared" si="2"/>
        <v>42.65</v>
      </c>
      <c r="P8" s="2">
        <f t="shared" si="3"/>
        <v>87.9</v>
      </c>
    </row>
    <row r="9" spans="1:16" s="7" customFormat="1" x14ac:dyDescent="0.15">
      <c r="A9" s="2">
        <v>26326</v>
      </c>
      <c r="B9" s="3" t="s">
        <v>98</v>
      </c>
      <c r="C9" s="2" t="s">
        <v>14</v>
      </c>
      <c r="D9" s="3" t="s">
        <v>12</v>
      </c>
      <c r="E9" s="2" t="s">
        <v>36</v>
      </c>
      <c r="F9" s="2" t="s">
        <v>99</v>
      </c>
      <c r="G9" s="2">
        <v>33</v>
      </c>
      <c r="H9" s="2">
        <v>28</v>
      </c>
      <c r="I9" s="2">
        <v>87.5</v>
      </c>
      <c r="J9" s="2">
        <v>3</v>
      </c>
      <c r="K9" s="2"/>
      <c r="L9" s="2">
        <f t="shared" si="0"/>
        <v>90.5</v>
      </c>
      <c r="M9" s="2">
        <f t="shared" si="1"/>
        <v>45.25</v>
      </c>
      <c r="N9" s="2">
        <v>83.9</v>
      </c>
      <c r="O9" s="2">
        <f t="shared" si="2"/>
        <v>41.95</v>
      </c>
      <c r="P9" s="2">
        <f t="shared" si="3"/>
        <v>87.2</v>
      </c>
    </row>
    <row r="10" spans="1:16" s="7" customFormat="1" x14ac:dyDescent="0.15">
      <c r="A10" s="2">
        <v>26456</v>
      </c>
      <c r="B10" s="3" t="s">
        <v>90</v>
      </c>
      <c r="C10" s="2" t="s">
        <v>11</v>
      </c>
      <c r="D10" s="3" t="s">
        <v>12</v>
      </c>
      <c r="E10" s="2" t="s">
        <v>36</v>
      </c>
      <c r="F10" s="2" t="s">
        <v>91</v>
      </c>
      <c r="G10" s="2">
        <v>32</v>
      </c>
      <c r="H10" s="2">
        <v>17</v>
      </c>
      <c r="I10" s="2">
        <v>86.5</v>
      </c>
      <c r="J10" s="2">
        <v>3</v>
      </c>
      <c r="K10" s="2">
        <v>2.5</v>
      </c>
      <c r="L10" s="2">
        <f t="shared" si="0"/>
        <v>92</v>
      </c>
      <c r="M10" s="2">
        <f t="shared" si="1"/>
        <v>46</v>
      </c>
      <c r="N10" s="2">
        <v>81.52</v>
      </c>
      <c r="O10" s="2">
        <f t="shared" si="2"/>
        <v>40.76</v>
      </c>
      <c r="P10" s="2">
        <f t="shared" si="3"/>
        <v>86.759999999999991</v>
      </c>
    </row>
    <row r="11" spans="1:16" s="7" customFormat="1" x14ac:dyDescent="0.15">
      <c r="A11" s="2">
        <v>26761</v>
      </c>
      <c r="B11" s="3" t="s">
        <v>83</v>
      </c>
      <c r="C11" s="2" t="s">
        <v>14</v>
      </c>
      <c r="D11" s="3" t="s">
        <v>12</v>
      </c>
      <c r="E11" s="2" t="s">
        <v>36</v>
      </c>
      <c r="F11" s="2" t="s">
        <v>84</v>
      </c>
      <c r="G11" s="2">
        <v>28</v>
      </c>
      <c r="H11" s="2">
        <v>23</v>
      </c>
      <c r="I11" s="2">
        <v>81.5</v>
      </c>
      <c r="J11" s="2">
        <v>3</v>
      </c>
      <c r="K11" s="2"/>
      <c r="L11" s="2">
        <f t="shared" si="0"/>
        <v>84.5</v>
      </c>
      <c r="M11" s="2">
        <f t="shared" si="1"/>
        <v>42.25</v>
      </c>
      <c r="N11" s="2">
        <v>88.7</v>
      </c>
      <c r="O11" s="2">
        <f t="shared" si="2"/>
        <v>44.35</v>
      </c>
      <c r="P11" s="2">
        <f t="shared" si="3"/>
        <v>86.6</v>
      </c>
    </row>
    <row r="12" spans="1:16" s="7" customFormat="1" x14ac:dyDescent="0.15">
      <c r="A12" s="2">
        <v>28227</v>
      </c>
      <c r="B12" s="3" t="s">
        <v>41</v>
      </c>
      <c r="C12" s="2" t="s">
        <v>14</v>
      </c>
      <c r="D12" s="3" t="s">
        <v>12</v>
      </c>
      <c r="E12" s="2" t="s">
        <v>36</v>
      </c>
      <c r="F12" s="2" t="s">
        <v>64</v>
      </c>
      <c r="G12" s="2">
        <v>16</v>
      </c>
      <c r="H12" s="2">
        <v>14</v>
      </c>
      <c r="I12" s="2">
        <v>91</v>
      </c>
      <c r="J12" s="2">
        <v>3</v>
      </c>
      <c r="K12" s="2"/>
      <c r="L12" s="2">
        <f t="shared" si="0"/>
        <v>94</v>
      </c>
      <c r="M12" s="2">
        <f t="shared" si="1"/>
        <v>47</v>
      </c>
      <c r="N12" s="2">
        <v>78.84</v>
      </c>
      <c r="O12" s="2">
        <f t="shared" si="2"/>
        <v>39.42</v>
      </c>
      <c r="P12" s="2">
        <f t="shared" si="3"/>
        <v>86.42</v>
      </c>
    </row>
    <row r="13" spans="1:16" s="7" customFormat="1" x14ac:dyDescent="0.15">
      <c r="A13" s="2">
        <v>25111</v>
      </c>
      <c r="B13" s="3" t="s">
        <v>133</v>
      </c>
      <c r="C13" s="2" t="s">
        <v>14</v>
      </c>
      <c r="D13" s="3" t="s">
        <v>12</v>
      </c>
      <c r="E13" s="2" t="s">
        <v>36</v>
      </c>
      <c r="F13" s="2" t="s">
        <v>134</v>
      </c>
      <c r="G13" s="2">
        <v>45</v>
      </c>
      <c r="H13" s="2">
        <v>10</v>
      </c>
      <c r="I13" s="2">
        <v>90.5</v>
      </c>
      <c r="J13" s="2">
        <v>3</v>
      </c>
      <c r="K13" s="2"/>
      <c r="L13" s="2">
        <f t="shared" si="0"/>
        <v>93.5</v>
      </c>
      <c r="M13" s="2">
        <f t="shared" si="1"/>
        <v>46.75</v>
      </c>
      <c r="N13" s="2">
        <v>79.3</v>
      </c>
      <c r="O13" s="2">
        <f t="shared" si="2"/>
        <v>39.65</v>
      </c>
      <c r="P13" s="2">
        <f t="shared" si="3"/>
        <v>86.4</v>
      </c>
    </row>
    <row r="14" spans="1:16" s="7" customFormat="1" x14ac:dyDescent="0.15">
      <c r="A14" s="2">
        <v>26354</v>
      </c>
      <c r="B14" s="3" t="s">
        <v>95</v>
      </c>
      <c r="C14" s="2" t="s">
        <v>14</v>
      </c>
      <c r="D14" s="3" t="s">
        <v>12</v>
      </c>
      <c r="E14" s="2" t="s">
        <v>36</v>
      </c>
      <c r="F14" s="2" t="s">
        <v>96</v>
      </c>
      <c r="G14" s="2">
        <v>33</v>
      </c>
      <c r="H14" s="2">
        <v>21</v>
      </c>
      <c r="I14" s="2">
        <v>85.5</v>
      </c>
      <c r="J14" s="2">
        <v>3</v>
      </c>
      <c r="K14" s="2"/>
      <c r="L14" s="2">
        <f t="shared" si="0"/>
        <v>88.5</v>
      </c>
      <c r="M14" s="2">
        <f t="shared" si="1"/>
        <v>44.25</v>
      </c>
      <c r="N14" s="2">
        <v>84.28</v>
      </c>
      <c r="O14" s="2">
        <f t="shared" si="2"/>
        <v>42.14</v>
      </c>
      <c r="P14" s="2">
        <f t="shared" si="3"/>
        <v>86.39</v>
      </c>
    </row>
    <row r="15" spans="1:16" s="7" customFormat="1" x14ac:dyDescent="0.15">
      <c r="A15" s="2">
        <v>25741</v>
      </c>
      <c r="B15" s="3" t="s">
        <v>115</v>
      </c>
      <c r="C15" s="2" t="s">
        <v>14</v>
      </c>
      <c r="D15" s="3" t="s">
        <v>12</v>
      </c>
      <c r="E15" s="2" t="s">
        <v>36</v>
      </c>
      <c r="F15" s="2" t="s">
        <v>116</v>
      </c>
      <c r="G15" s="2">
        <v>39</v>
      </c>
      <c r="H15" s="2">
        <v>15</v>
      </c>
      <c r="I15" s="2">
        <v>88</v>
      </c>
      <c r="J15" s="2">
        <v>3</v>
      </c>
      <c r="K15" s="2"/>
      <c r="L15" s="2">
        <f t="shared" si="0"/>
        <v>91</v>
      </c>
      <c r="M15" s="2">
        <f t="shared" si="1"/>
        <v>45.5</v>
      </c>
      <c r="N15" s="2">
        <v>81.680000000000007</v>
      </c>
      <c r="O15" s="2">
        <f t="shared" si="2"/>
        <v>40.840000000000003</v>
      </c>
      <c r="P15" s="2">
        <f t="shared" si="3"/>
        <v>86.34</v>
      </c>
    </row>
    <row r="16" spans="1:16" s="7" customFormat="1" x14ac:dyDescent="0.15">
      <c r="A16" s="2">
        <v>27100</v>
      </c>
      <c r="B16" s="3" t="s">
        <v>78</v>
      </c>
      <c r="C16" s="2" t="s">
        <v>14</v>
      </c>
      <c r="D16" s="3" t="s">
        <v>12</v>
      </c>
      <c r="E16" s="2" t="s">
        <v>36</v>
      </c>
      <c r="F16" s="2" t="s">
        <v>79</v>
      </c>
      <c r="G16" s="2">
        <v>25</v>
      </c>
      <c r="H16" s="2">
        <v>18</v>
      </c>
      <c r="I16" s="2">
        <v>85.5</v>
      </c>
      <c r="J16" s="2">
        <v>3</v>
      </c>
      <c r="K16" s="2"/>
      <c r="L16" s="2">
        <f t="shared" si="0"/>
        <v>88.5</v>
      </c>
      <c r="M16" s="2">
        <f t="shared" si="1"/>
        <v>44.25</v>
      </c>
      <c r="N16" s="2">
        <v>84.08</v>
      </c>
      <c r="O16" s="2">
        <f t="shared" si="2"/>
        <v>42.04</v>
      </c>
      <c r="P16" s="2">
        <f t="shared" si="3"/>
        <v>86.289999999999992</v>
      </c>
    </row>
    <row r="17" spans="1:16" s="7" customFormat="1" x14ac:dyDescent="0.15">
      <c r="A17" s="2">
        <v>26578</v>
      </c>
      <c r="B17" s="3" t="s">
        <v>86</v>
      </c>
      <c r="C17" s="2" t="s">
        <v>14</v>
      </c>
      <c r="D17" s="3" t="s">
        <v>12</v>
      </c>
      <c r="E17" s="2" t="s">
        <v>36</v>
      </c>
      <c r="F17" s="2" t="s">
        <v>87</v>
      </c>
      <c r="G17" s="2">
        <v>31</v>
      </c>
      <c r="H17" s="2">
        <v>10</v>
      </c>
      <c r="I17" s="2">
        <v>83.5</v>
      </c>
      <c r="J17" s="2">
        <v>3</v>
      </c>
      <c r="K17" s="2"/>
      <c r="L17" s="2">
        <f t="shared" si="0"/>
        <v>86.5</v>
      </c>
      <c r="M17" s="2">
        <f t="shared" si="1"/>
        <v>43.25</v>
      </c>
      <c r="N17" s="2">
        <v>85.12</v>
      </c>
      <c r="O17" s="2">
        <f t="shared" si="2"/>
        <v>42.56</v>
      </c>
      <c r="P17" s="2">
        <f t="shared" si="3"/>
        <v>85.81</v>
      </c>
    </row>
    <row r="18" spans="1:16" s="7" customFormat="1" x14ac:dyDescent="0.15">
      <c r="A18" s="2">
        <v>26477</v>
      </c>
      <c r="B18" s="3" t="s">
        <v>88</v>
      </c>
      <c r="C18" s="2" t="s">
        <v>14</v>
      </c>
      <c r="D18" s="3" t="s">
        <v>12</v>
      </c>
      <c r="E18" s="2" t="s">
        <v>36</v>
      </c>
      <c r="F18" s="2" t="s">
        <v>89</v>
      </c>
      <c r="G18" s="2">
        <v>32</v>
      </c>
      <c r="H18" s="2">
        <v>11</v>
      </c>
      <c r="I18" s="2">
        <v>81</v>
      </c>
      <c r="J18" s="2">
        <v>3</v>
      </c>
      <c r="K18" s="2"/>
      <c r="L18" s="2">
        <f t="shared" si="0"/>
        <v>84</v>
      </c>
      <c r="M18" s="2">
        <f t="shared" si="1"/>
        <v>42</v>
      </c>
      <c r="N18" s="2">
        <v>87.52</v>
      </c>
      <c r="O18" s="2">
        <f t="shared" si="2"/>
        <v>43.76</v>
      </c>
      <c r="P18" s="2">
        <f t="shared" si="3"/>
        <v>85.759999999999991</v>
      </c>
    </row>
    <row r="19" spans="1:16" s="7" customFormat="1" x14ac:dyDescent="0.15">
      <c r="A19" s="2">
        <v>28630</v>
      </c>
      <c r="B19" s="3" t="s">
        <v>57</v>
      </c>
      <c r="C19" s="2" t="s">
        <v>14</v>
      </c>
      <c r="D19" s="3" t="s">
        <v>12</v>
      </c>
      <c r="E19" s="2" t="s">
        <v>36</v>
      </c>
      <c r="F19" s="2" t="s">
        <v>58</v>
      </c>
      <c r="G19" s="2">
        <v>13</v>
      </c>
      <c r="H19" s="2">
        <v>13</v>
      </c>
      <c r="I19" s="2">
        <v>84</v>
      </c>
      <c r="J19" s="2">
        <v>3</v>
      </c>
      <c r="K19" s="2"/>
      <c r="L19" s="2">
        <f t="shared" si="0"/>
        <v>87</v>
      </c>
      <c r="M19" s="2">
        <f t="shared" si="1"/>
        <v>43.5</v>
      </c>
      <c r="N19" s="2">
        <v>84.38</v>
      </c>
      <c r="O19" s="2">
        <f t="shared" si="2"/>
        <v>42.19</v>
      </c>
      <c r="P19" s="2">
        <f t="shared" si="3"/>
        <v>85.69</v>
      </c>
    </row>
    <row r="20" spans="1:16" s="7" customFormat="1" x14ac:dyDescent="0.15">
      <c r="A20" s="2">
        <v>27935</v>
      </c>
      <c r="B20" s="3" t="s">
        <v>70</v>
      </c>
      <c r="C20" s="2" t="s">
        <v>14</v>
      </c>
      <c r="D20" s="3" t="s">
        <v>12</v>
      </c>
      <c r="E20" s="2" t="s">
        <v>36</v>
      </c>
      <c r="F20" s="2" t="s">
        <v>71</v>
      </c>
      <c r="G20" s="2">
        <v>18</v>
      </c>
      <c r="H20" s="2">
        <v>28</v>
      </c>
      <c r="I20" s="2">
        <v>82.5</v>
      </c>
      <c r="J20" s="2">
        <v>3</v>
      </c>
      <c r="K20" s="2"/>
      <c r="L20" s="2">
        <f t="shared" si="0"/>
        <v>85.5</v>
      </c>
      <c r="M20" s="2">
        <f t="shared" si="1"/>
        <v>42.75</v>
      </c>
      <c r="N20" s="2">
        <v>84.98</v>
      </c>
      <c r="O20" s="2">
        <f t="shared" si="2"/>
        <v>42.49</v>
      </c>
      <c r="P20" s="2">
        <f t="shared" si="3"/>
        <v>85.240000000000009</v>
      </c>
    </row>
    <row r="21" spans="1:16" s="7" customFormat="1" x14ac:dyDescent="0.15">
      <c r="A21" s="2">
        <v>25163</v>
      </c>
      <c r="B21" s="3" t="s">
        <v>131</v>
      </c>
      <c r="C21" s="2" t="s">
        <v>14</v>
      </c>
      <c r="D21" s="3" t="s">
        <v>12</v>
      </c>
      <c r="E21" s="2" t="s">
        <v>36</v>
      </c>
      <c r="F21" s="2" t="s">
        <v>132</v>
      </c>
      <c r="G21" s="2">
        <v>44</v>
      </c>
      <c r="H21" s="2">
        <v>21</v>
      </c>
      <c r="I21" s="2">
        <v>82</v>
      </c>
      <c r="J21" s="2">
        <v>3</v>
      </c>
      <c r="K21" s="2"/>
      <c r="L21" s="2">
        <f t="shared" si="0"/>
        <v>85</v>
      </c>
      <c r="M21" s="2">
        <f t="shared" si="1"/>
        <v>42.5</v>
      </c>
      <c r="N21" s="2">
        <v>85.18</v>
      </c>
      <c r="O21" s="2">
        <f t="shared" si="2"/>
        <v>42.59</v>
      </c>
      <c r="P21" s="2">
        <f t="shared" si="3"/>
        <v>85.09</v>
      </c>
    </row>
    <row r="22" spans="1:16" s="7" customFormat="1" x14ac:dyDescent="0.15">
      <c r="A22" s="2">
        <v>27706</v>
      </c>
      <c r="B22" s="3" t="s">
        <v>74</v>
      </c>
      <c r="C22" s="2" t="s">
        <v>14</v>
      </c>
      <c r="D22" s="3" t="s">
        <v>12</v>
      </c>
      <c r="E22" s="2" t="s">
        <v>36</v>
      </c>
      <c r="F22" s="2" t="s">
        <v>75</v>
      </c>
      <c r="G22" s="2">
        <v>20</v>
      </c>
      <c r="H22" s="2">
        <v>20</v>
      </c>
      <c r="I22" s="2">
        <v>85</v>
      </c>
      <c r="J22" s="2">
        <v>3</v>
      </c>
      <c r="K22" s="2"/>
      <c r="L22" s="2">
        <f t="shared" si="0"/>
        <v>88</v>
      </c>
      <c r="M22" s="2">
        <f t="shared" si="1"/>
        <v>44</v>
      </c>
      <c r="N22" s="2">
        <v>82.12</v>
      </c>
      <c r="O22" s="2">
        <f t="shared" si="2"/>
        <v>41.06</v>
      </c>
      <c r="P22" s="2">
        <f t="shared" si="3"/>
        <v>85.06</v>
      </c>
    </row>
    <row r="23" spans="1:16" s="7" customFormat="1" x14ac:dyDescent="0.15">
      <c r="A23" s="2">
        <v>25229</v>
      </c>
      <c r="B23" s="3" t="s">
        <v>127</v>
      </c>
      <c r="C23" s="2" t="s">
        <v>14</v>
      </c>
      <c r="D23" s="3" t="s">
        <v>12</v>
      </c>
      <c r="E23" s="2" t="s">
        <v>36</v>
      </c>
      <c r="F23" s="2" t="s">
        <v>128</v>
      </c>
      <c r="G23" s="2">
        <v>44</v>
      </c>
      <c r="H23" s="2">
        <v>5</v>
      </c>
      <c r="I23" s="2">
        <v>80.5</v>
      </c>
      <c r="J23" s="2">
        <v>3</v>
      </c>
      <c r="K23" s="2"/>
      <c r="L23" s="2">
        <f t="shared" si="0"/>
        <v>83.5</v>
      </c>
      <c r="M23" s="2">
        <f t="shared" si="1"/>
        <v>41.75</v>
      </c>
      <c r="N23" s="2">
        <v>86.44</v>
      </c>
      <c r="O23" s="2">
        <f t="shared" si="2"/>
        <v>43.22</v>
      </c>
      <c r="P23" s="2">
        <f t="shared" si="3"/>
        <v>84.97</v>
      </c>
    </row>
    <row r="24" spans="1:16" s="7" customFormat="1" x14ac:dyDescent="0.15">
      <c r="A24" s="2">
        <v>25325</v>
      </c>
      <c r="B24" s="3" t="s">
        <v>35</v>
      </c>
      <c r="C24" s="2" t="s">
        <v>14</v>
      </c>
      <c r="D24" s="3" t="s">
        <v>12</v>
      </c>
      <c r="E24" s="2" t="s">
        <v>36</v>
      </c>
      <c r="F24" s="2" t="s">
        <v>118</v>
      </c>
      <c r="G24" s="2">
        <v>43</v>
      </c>
      <c r="H24" s="2">
        <v>7</v>
      </c>
      <c r="I24" s="2">
        <v>81.5</v>
      </c>
      <c r="J24" s="2">
        <v>3</v>
      </c>
      <c r="K24" s="2"/>
      <c r="L24" s="2">
        <f t="shared" si="0"/>
        <v>84.5</v>
      </c>
      <c r="M24" s="2">
        <f t="shared" si="1"/>
        <v>42.25</v>
      </c>
      <c r="N24" s="2">
        <v>85.08</v>
      </c>
      <c r="O24" s="2">
        <f t="shared" si="2"/>
        <v>42.54</v>
      </c>
      <c r="P24" s="2">
        <f t="shared" si="3"/>
        <v>84.789999999999992</v>
      </c>
    </row>
    <row r="25" spans="1:16" s="7" customFormat="1" x14ac:dyDescent="0.15">
      <c r="A25" s="2">
        <v>26194</v>
      </c>
      <c r="B25" s="3" t="s">
        <v>102</v>
      </c>
      <c r="C25" s="2" t="s">
        <v>14</v>
      </c>
      <c r="D25" s="3" t="s">
        <v>12</v>
      </c>
      <c r="E25" s="2" t="s">
        <v>36</v>
      </c>
      <c r="F25" s="2" t="s">
        <v>103</v>
      </c>
      <c r="G25" s="2">
        <v>35</v>
      </c>
      <c r="H25" s="2">
        <v>8</v>
      </c>
      <c r="I25" s="2">
        <v>82</v>
      </c>
      <c r="J25" s="2">
        <v>3</v>
      </c>
      <c r="K25" s="2"/>
      <c r="L25" s="2">
        <f t="shared" si="0"/>
        <v>85</v>
      </c>
      <c r="M25" s="2">
        <f t="shared" si="1"/>
        <v>42.5</v>
      </c>
      <c r="N25" s="2">
        <v>84.16</v>
      </c>
      <c r="O25" s="2">
        <f t="shared" si="2"/>
        <v>42.08</v>
      </c>
      <c r="P25" s="2">
        <f t="shared" si="3"/>
        <v>84.58</v>
      </c>
    </row>
    <row r="26" spans="1:16" s="7" customFormat="1" x14ac:dyDescent="0.15">
      <c r="A26" s="2">
        <v>25237</v>
      </c>
      <c r="B26" s="3" t="s">
        <v>125</v>
      </c>
      <c r="C26" s="2" t="s">
        <v>11</v>
      </c>
      <c r="D26" s="3" t="s">
        <v>12</v>
      </c>
      <c r="E26" s="2" t="s">
        <v>36</v>
      </c>
      <c r="F26" s="2" t="s">
        <v>126</v>
      </c>
      <c r="G26" s="2">
        <v>44</v>
      </c>
      <c r="H26" s="2">
        <v>2</v>
      </c>
      <c r="I26" s="2">
        <v>84.5</v>
      </c>
      <c r="J26" s="2">
        <v>3</v>
      </c>
      <c r="K26" s="2">
        <v>2.5</v>
      </c>
      <c r="L26" s="2">
        <f t="shared" si="0"/>
        <v>90</v>
      </c>
      <c r="M26" s="2">
        <f t="shared" si="1"/>
        <v>45</v>
      </c>
      <c r="N26" s="2">
        <v>79.040000000000006</v>
      </c>
      <c r="O26" s="2">
        <f t="shared" si="2"/>
        <v>39.520000000000003</v>
      </c>
      <c r="P26" s="2">
        <f t="shared" si="3"/>
        <v>84.52000000000001</v>
      </c>
    </row>
    <row r="27" spans="1:16" s="7" customFormat="1" x14ac:dyDescent="0.15">
      <c r="A27" s="2">
        <v>26100</v>
      </c>
      <c r="B27" s="3" t="s">
        <v>104</v>
      </c>
      <c r="C27" s="2" t="s">
        <v>14</v>
      </c>
      <c r="D27" s="3" t="s">
        <v>12</v>
      </c>
      <c r="E27" s="2" t="s">
        <v>36</v>
      </c>
      <c r="F27" s="2" t="s">
        <v>105</v>
      </c>
      <c r="G27" s="2">
        <v>36</v>
      </c>
      <c r="H27" s="2">
        <v>3</v>
      </c>
      <c r="I27" s="2">
        <v>82.5</v>
      </c>
      <c r="J27" s="2">
        <v>3</v>
      </c>
      <c r="K27" s="2"/>
      <c r="L27" s="2">
        <f t="shared" si="0"/>
        <v>85.5</v>
      </c>
      <c r="M27" s="2">
        <f t="shared" si="1"/>
        <v>42.75</v>
      </c>
      <c r="N27" s="2">
        <v>83.32</v>
      </c>
      <c r="O27" s="2">
        <f t="shared" si="2"/>
        <v>41.66</v>
      </c>
      <c r="P27" s="2">
        <f t="shared" si="3"/>
        <v>84.41</v>
      </c>
    </row>
    <row r="28" spans="1:16" s="7" customFormat="1" x14ac:dyDescent="0.15">
      <c r="A28" s="2">
        <v>27921</v>
      </c>
      <c r="B28" s="3" t="s">
        <v>72</v>
      </c>
      <c r="C28" s="2" t="s">
        <v>11</v>
      </c>
      <c r="D28" s="3" t="s">
        <v>12</v>
      </c>
      <c r="E28" s="2" t="s">
        <v>36</v>
      </c>
      <c r="F28" s="2" t="s">
        <v>73</v>
      </c>
      <c r="G28" s="2">
        <v>19</v>
      </c>
      <c r="H28" s="2">
        <v>3</v>
      </c>
      <c r="I28" s="2">
        <v>82</v>
      </c>
      <c r="J28" s="2">
        <v>3</v>
      </c>
      <c r="K28" s="2">
        <v>2.5</v>
      </c>
      <c r="L28" s="2">
        <f t="shared" si="0"/>
        <v>87.5</v>
      </c>
      <c r="M28" s="2">
        <f t="shared" si="1"/>
        <v>43.75</v>
      </c>
      <c r="N28" s="2">
        <v>81.12</v>
      </c>
      <c r="O28" s="2">
        <f t="shared" si="2"/>
        <v>40.56</v>
      </c>
      <c r="P28" s="2">
        <f t="shared" si="3"/>
        <v>84.31</v>
      </c>
    </row>
    <row r="29" spans="1:16" s="7" customFormat="1" x14ac:dyDescent="0.15">
      <c r="A29" s="2">
        <v>25255</v>
      </c>
      <c r="B29" s="3" t="s">
        <v>121</v>
      </c>
      <c r="C29" s="2" t="s">
        <v>14</v>
      </c>
      <c r="D29" s="3" t="s">
        <v>12</v>
      </c>
      <c r="E29" s="2" t="s">
        <v>36</v>
      </c>
      <c r="F29" s="2" t="s">
        <v>122</v>
      </c>
      <c r="G29" s="2">
        <v>43</v>
      </c>
      <c r="H29" s="2">
        <v>26</v>
      </c>
      <c r="I29" s="2">
        <v>84</v>
      </c>
      <c r="J29" s="2">
        <v>3</v>
      </c>
      <c r="K29" s="2"/>
      <c r="L29" s="2">
        <f t="shared" si="0"/>
        <v>87</v>
      </c>
      <c r="M29" s="2">
        <f t="shared" si="1"/>
        <v>43.5</v>
      </c>
      <c r="N29" s="2">
        <v>81.56</v>
      </c>
      <c r="O29" s="2">
        <f t="shared" si="2"/>
        <v>40.78</v>
      </c>
      <c r="P29" s="2">
        <f t="shared" si="3"/>
        <v>84.28</v>
      </c>
    </row>
    <row r="30" spans="1:16" s="7" customFormat="1" x14ac:dyDescent="0.15">
      <c r="A30" s="2">
        <v>25202</v>
      </c>
      <c r="B30" s="3" t="s">
        <v>129</v>
      </c>
      <c r="C30" s="2" t="s">
        <v>14</v>
      </c>
      <c r="D30" s="3" t="s">
        <v>12</v>
      </c>
      <c r="E30" s="2" t="s">
        <v>36</v>
      </c>
      <c r="F30" s="2" t="s">
        <v>130</v>
      </c>
      <c r="G30" s="2">
        <v>44</v>
      </c>
      <c r="H30" s="2">
        <v>10</v>
      </c>
      <c r="I30" s="2">
        <v>80</v>
      </c>
      <c r="J30" s="2">
        <v>3</v>
      </c>
      <c r="K30" s="2"/>
      <c r="L30" s="2">
        <f t="shared" si="0"/>
        <v>83</v>
      </c>
      <c r="M30" s="2">
        <f t="shared" si="1"/>
        <v>41.5</v>
      </c>
      <c r="N30" s="2">
        <v>85.52</v>
      </c>
      <c r="O30" s="2">
        <f t="shared" si="2"/>
        <v>42.76</v>
      </c>
      <c r="P30" s="2">
        <f t="shared" si="3"/>
        <v>84.259999999999991</v>
      </c>
    </row>
    <row r="31" spans="1:16" s="7" customFormat="1" x14ac:dyDescent="0.15">
      <c r="A31" s="2">
        <v>28633</v>
      </c>
      <c r="B31" s="3" t="s">
        <v>55</v>
      </c>
      <c r="C31" s="2" t="s">
        <v>14</v>
      </c>
      <c r="D31" s="3" t="s">
        <v>12</v>
      </c>
      <c r="E31" s="2" t="s">
        <v>36</v>
      </c>
      <c r="F31" s="2" t="s">
        <v>56</v>
      </c>
      <c r="G31" s="2">
        <v>13</v>
      </c>
      <c r="H31" s="2">
        <v>12</v>
      </c>
      <c r="I31" s="2">
        <v>81</v>
      </c>
      <c r="J31" s="2">
        <v>3</v>
      </c>
      <c r="K31" s="2"/>
      <c r="L31" s="2">
        <f t="shared" si="0"/>
        <v>84</v>
      </c>
      <c r="M31" s="2">
        <f t="shared" si="1"/>
        <v>42</v>
      </c>
      <c r="N31" s="2">
        <v>84.42</v>
      </c>
      <c r="O31" s="2">
        <f t="shared" si="2"/>
        <v>42.21</v>
      </c>
      <c r="P31" s="2">
        <f t="shared" si="3"/>
        <v>84.210000000000008</v>
      </c>
    </row>
    <row r="32" spans="1:16" s="7" customFormat="1" x14ac:dyDescent="0.15">
      <c r="A32" s="2">
        <v>26390</v>
      </c>
      <c r="B32" s="3" t="s">
        <v>93</v>
      </c>
      <c r="C32" s="2" t="s">
        <v>14</v>
      </c>
      <c r="D32" s="3" t="s">
        <v>12</v>
      </c>
      <c r="E32" s="2" t="s">
        <v>36</v>
      </c>
      <c r="F32" s="2" t="s">
        <v>94</v>
      </c>
      <c r="G32" s="2">
        <v>33</v>
      </c>
      <c r="H32" s="2">
        <v>9</v>
      </c>
      <c r="I32" s="2">
        <v>83.5</v>
      </c>
      <c r="J32" s="2">
        <v>3</v>
      </c>
      <c r="K32" s="2"/>
      <c r="L32" s="2">
        <f t="shared" si="0"/>
        <v>86.5</v>
      </c>
      <c r="M32" s="2">
        <f t="shared" si="1"/>
        <v>43.25</v>
      </c>
      <c r="N32" s="2">
        <v>81.739999999999995</v>
      </c>
      <c r="O32" s="2">
        <f t="shared" si="2"/>
        <v>40.869999999999997</v>
      </c>
      <c r="P32" s="2">
        <f t="shared" si="3"/>
        <v>84.12</v>
      </c>
    </row>
    <row r="33" spans="1:16" s="7" customFormat="1" x14ac:dyDescent="0.15">
      <c r="A33" s="2">
        <v>25820</v>
      </c>
      <c r="B33" s="3" t="s">
        <v>111</v>
      </c>
      <c r="C33" s="2" t="s">
        <v>14</v>
      </c>
      <c r="D33" s="3" t="s">
        <v>12</v>
      </c>
      <c r="E33" s="2" t="s">
        <v>36</v>
      </c>
      <c r="F33" s="2" t="s">
        <v>112</v>
      </c>
      <c r="G33" s="2">
        <v>38</v>
      </c>
      <c r="H33" s="2">
        <v>22</v>
      </c>
      <c r="I33" s="2">
        <v>82</v>
      </c>
      <c r="J33" s="2">
        <v>3</v>
      </c>
      <c r="K33" s="2"/>
      <c r="L33" s="2">
        <f t="shared" si="0"/>
        <v>85</v>
      </c>
      <c r="M33" s="2">
        <f t="shared" si="1"/>
        <v>42.5</v>
      </c>
      <c r="N33" s="2">
        <v>83.16</v>
      </c>
      <c r="O33" s="2">
        <f t="shared" si="2"/>
        <v>41.58</v>
      </c>
      <c r="P33" s="2">
        <f t="shared" si="3"/>
        <v>84.08</v>
      </c>
    </row>
    <row r="34" spans="1:16" s="7" customFormat="1" x14ac:dyDescent="0.15">
      <c r="A34" s="2">
        <v>24944</v>
      </c>
      <c r="B34" s="3" t="s">
        <v>135</v>
      </c>
      <c r="C34" s="2" t="s">
        <v>14</v>
      </c>
      <c r="D34" s="3" t="s">
        <v>12</v>
      </c>
      <c r="E34" s="2" t="s">
        <v>36</v>
      </c>
      <c r="F34" s="2" t="s">
        <v>136</v>
      </c>
      <c r="G34" s="2">
        <v>46</v>
      </c>
      <c r="H34" s="2">
        <v>22</v>
      </c>
      <c r="I34" s="2">
        <v>83</v>
      </c>
      <c r="J34" s="2">
        <v>3</v>
      </c>
      <c r="K34" s="2"/>
      <c r="L34" s="2">
        <f t="shared" ref="L34:L40" si="4">SUM(I34:K34)</f>
        <v>86</v>
      </c>
      <c r="M34" s="2">
        <f t="shared" ref="M34:M40" si="5">L34*0.5</f>
        <v>43</v>
      </c>
      <c r="N34" s="2">
        <v>82.14</v>
      </c>
      <c r="O34" s="2">
        <f t="shared" ref="O34:O40" si="6">N34*0.5</f>
        <v>41.07</v>
      </c>
      <c r="P34" s="2">
        <f t="shared" ref="P34:P40" si="7">O34+M34</f>
        <v>84.07</v>
      </c>
    </row>
    <row r="35" spans="1:16" s="7" customFormat="1" x14ac:dyDescent="0.15">
      <c r="A35" s="2">
        <v>25315</v>
      </c>
      <c r="B35" s="3" t="s">
        <v>119</v>
      </c>
      <c r="C35" s="2" t="s">
        <v>14</v>
      </c>
      <c r="D35" s="3" t="s">
        <v>12</v>
      </c>
      <c r="E35" s="2" t="s">
        <v>36</v>
      </c>
      <c r="F35" s="2" t="s">
        <v>120</v>
      </c>
      <c r="G35" s="2">
        <v>43</v>
      </c>
      <c r="H35" s="2">
        <v>11</v>
      </c>
      <c r="I35" s="2">
        <v>82.5</v>
      </c>
      <c r="J35" s="2">
        <v>3</v>
      </c>
      <c r="K35" s="2"/>
      <c r="L35" s="2">
        <f t="shared" si="4"/>
        <v>85.5</v>
      </c>
      <c r="M35" s="2">
        <f t="shared" si="5"/>
        <v>42.75</v>
      </c>
      <c r="N35" s="2">
        <v>82.62</v>
      </c>
      <c r="O35" s="2">
        <f t="shared" si="6"/>
        <v>41.31</v>
      </c>
      <c r="P35" s="2">
        <f t="shared" si="7"/>
        <v>84.06</v>
      </c>
    </row>
    <row r="36" spans="1:16" s="7" customFormat="1" x14ac:dyDescent="0.15">
      <c r="A36" s="2">
        <v>28146</v>
      </c>
      <c r="B36" s="3" t="s">
        <v>67</v>
      </c>
      <c r="C36" s="2" t="s">
        <v>14</v>
      </c>
      <c r="D36" s="3" t="s">
        <v>12</v>
      </c>
      <c r="E36" s="2" t="s">
        <v>36</v>
      </c>
      <c r="F36" s="2" t="s">
        <v>68</v>
      </c>
      <c r="G36" s="2">
        <v>17</v>
      </c>
      <c r="H36" s="2">
        <v>10</v>
      </c>
      <c r="I36" s="2">
        <v>80.5</v>
      </c>
      <c r="J36" s="2">
        <v>3</v>
      </c>
      <c r="K36" s="2"/>
      <c r="L36" s="2">
        <f t="shared" si="4"/>
        <v>83.5</v>
      </c>
      <c r="M36" s="2">
        <f t="shared" si="5"/>
        <v>41.75</v>
      </c>
      <c r="N36" s="2">
        <v>84.6</v>
      </c>
      <c r="O36" s="2">
        <f t="shared" si="6"/>
        <v>42.3</v>
      </c>
      <c r="P36" s="2">
        <f t="shared" si="7"/>
        <v>84.05</v>
      </c>
    </row>
    <row r="37" spans="1:16" s="7" customFormat="1" x14ac:dyDescent="0.15">
      <c r="A37" s="2">
        <v>28255</v>
      </c>
      <c r="B37" s="3" t="s">
        <v>47</v>
      </c>
      <c r="C37" s="2" t="s">
        <v>14</v>
      </c>
      <c r="D37" s="3" t="s">
        <v>12</v>
      </c>
      <c r="E37" s="2" t="s">
        <v>36</v>
      </c>
      <c r="F37" s="2" t="s">
        <v>63</v>
      </c>
      <c r="G37" s="2">
        <v>16</v>
      </c>
      <c r="H37" s="2">
        <v>8</v>
      </c>
      <c r="I37" s="2">
        <v>81</v>
      </c>
      <c r="J37" s="2">
        <v>3</v>
      </c>
      <c r="K37" s="2"/>
      <c r="L37" s="2">
        <f t="shared" si="4"/>
        <v>84</v>
      </c>
      <c r="M37" s="2">
        <f t="shared" si="5"/>
        <v>42</v>
      </c>
      <c r="N37" s="2">
        <v>84.08</v>
      </c>
      <c r="O37" s="2">
        <f t="shared" si="6"/>
        <v>42.04</v>
      </c>
      <c r="P37" s="2">
        <f t="shared" si="7"/>
        <v>84.039999999999992</v>
      </c>
    </row>
    <row r="38" spans="1:16" s="7" customFormat="1" x14ac:dyDescent="0.15">
      <c r="A38" s="2">
        <v>29714</v>
      </c>
      <c r="B38" s="3" t="s">
        <v>44</v>
      </c>
      <c r="C38" s="2" t="s">
        <v>14</v>
      </c>
      <c r="D38" s="3" t="s">
        <v>12</v>
      </c>
      <c r="E38" s="2" t="s">
        <v>36</v>
      </c>
      <c r="F38" s="2" t="s">
        <v>45</v>
      </c>
      <c r="G38" s="2">
        <v>7</v>
      </c>
      <c r="H38" s="2">
        <v>7</v>
      </c>
      <c r="I38" s="2">
        <v>81</v>
      </c>
      <c r="J38" s="2">
        <v>3</v>
      </c>
      <c r="K38" s="2"/>
      <c r="L38" s="2">
        <f t="shared" si="4"/>
        <v>84</v>
      </c>
      <c r="M38" s="2">
        <f t="shared" si="5"/>
        <v>42</v>
      </c>
      <c r="N38" s="2">
        <v>84</v>
      </c>
      <c r="O38" s="2">
        <f t="shared" si="6"/>
        <v>42</v>
      </c>
      <c r="P38" s="2">
        <f t="shared" si="7"/>
        <v>84</v>
      </c>
    </row>
    <row r="39" spans="1:16" s="7" customFormat="1" x14ac:dyDescent="0.15">
      <c r="A39" s="2">
        <v>25971</v>
      </c>
      <c r="B39" s="3" t="s">
        <v>92</v>
      </c>
      <c r="C39" s="2" t="s">
        <v>14</v>
      </c>
      <c r="D39" s="3" t="s">
        <v>12</v>
      </c>
      <c r="E39" s="2" t="s">
        <v>36</v>
      </c>
      <c r="F39" s="2" t="s">
        <v>107</v>
      </c>
      <c r="G39" s="2">
        <v>37</v>
      </c>
      <c r="H39" s="2">
        <v>9</v>
      </c>
      <c r="I39" s="2">
        <v>80</v>
      </c>
      <c r="J39" s="2">
        <v>3</v>
      </c>
      <c r="K39" s="2"/>
      <c r="L39" s="2">
        <f t="shared" si="4"/>
        <v>83</v>
      </c>
      <c r="M39" s="2">
        <f t="shared" si="5"/>
        <v>41.5</v>
      </c>
      <c r="N39" s="2">
        <v>84.98</v>
      </c>
      <c r="O39" s="2">
        <f t="shared" si="6"/>
        <v>42.49</v>
      </c>
      <c r="P39" s="2">
        <f t="shared" si="7"/>
        <v>83.990000000000009</v>
      </c>
    </row>
    <row r="40" spans="1:16" s="7" customFormat="1" x14ac:dyDescent="0.15">
      <c r="A40" s="2">
        <v>25490</v>
      </c>
      <c r="B40" s="3" t="s">
        <v>106</v>
      </c>
      <c r="C40" s="2" t="s">
        <v>14</v>
      </c>
      <c r="D40" s="3" t="s">
        <v>12</v>
      </c>
      <c r="E40" s="2" t="s">
        <v>36</v>
      </c>
      <c r="F40" s="2" t="s">
        <v>117</v>
      </c>
      <c r="G40" s="2">
        <v>41</v>
      </c>
      <c r="H40" s="2">
        <v>16</v>
      </c>
      <c r="I40" s="2">
        <v>80</v>
      </c>
      <c r="J40" s="2">
        <v>3</v>
      </c>
      <c r="K40" s="2"/>
      <c r="L40" s="2">
        <f t="shared" si="4"/>
        <v>83</v>
      </c>
      <c r="M40" s="2">
        <f t="shared" si="5"/>
        <v>41.5</v>
      </c>
      <c r="N40" s="2">
        <v>84.86</v>
      </c>
      <c r="O40" s="2">
        <f t="shared" si="6"/>
        <v>42.43</v>
      </c>
      <c r="P40" s="2">
        <f t="shared" si="7"/>
        <v>83.93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zoomScale="115" zoomScaleNormal="190" workbookViewId="0">
      <selection activeCell="A10" sqref="A10:XFD18"/>
    </sheetView>
  </sheetViews>
  <sheetFormatPr defaultColWidth="9" defaultRowHeight="13.5" x14ac:dyDescent="0.15"/>
  <cols>
    <col min="1" max="1" width="6.125" customWidth="1"/>
    <col min="2" max="2" width="8.5" customWidth="1"/>
    <col min="3" max="3" width="7.5" customWidth="1"/>
    <col min="4" max="4" width="6.5" customWidth="1"/>
    <col min="5" max="5" width="10.375" customWidth="1"/>
    <col min="6" max="6" width="13.25" customWidth="1"/>
    <col min="7" max="7" width="4.5" customWidth="1"/>
    <col min="8" max="8" width="5.25" customWidth="1"/>
    <col min="9" max="9" width="7" customWidth="1"/>
    <col min="10" max="10" width="6.125" customWidth="1"/>
    <col min="11" max="11" width="5.25" customWidth="1"/>
    <col min="12" max="12" width="8.875" customWidth="1"/>
    <col min="13" max="13" width="10.125" customWidth="1"/>
    <col min="15" max="15" width="10.375" customWidth="1"/>
  </cols>
  <sheetData>
    <row r="1" spans="1:16" ht="34.5" customHeight="1" x14ac:dyDescent="0.15">
      <c r="A1" s="1" t="s">
        <v>0</v>
      </c>
      <c r="B1" s="1" t="s">
        <v>1</v>
      </c>
      <c r="C1" s="1" t="s">
        <v>2</v>
      </c>
      <c r="D1" s="1" t="s">
        <v>110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464</v>
      </c>
      <c r="M1" s="1" t="s">
        <v>466</v>
      </c>
      <c r="N1" s="10" t="s">
        <v>465</v>
      </c>
      <c r="O1" s="10" t="s">
        <v>467</v>
      </c>
      <c r="P1" s="10" t="s">
        <v>468</v>
      </c>
    </row>
    <row r="2" spans="1:16" s="7" customFormat="1" x14ac:dyDescent="0.15">
      <c r="A2" s="2">
        <v>26297</v>
      </c>
      <c r="B2" s="3" t="s">
        <v>146</v>
      </c>
      <c r="C2" s="2" t="s">
        <v>11</v>
      </c>
      <c r="D2" s="3" t="s">
        <v>12</v>
      </c>
      <c r="E2" s="2" t="s">
        <v>137</v>
      </c>
      <c r="F2" s="2" t="s">
        <v>147</v>
      </c>
      <c r="G2" s="2">
        <v>51</v>
      </c>
      <c r="H2" s="2">
        <v>20</v>
      </c>
      <c r="I2" s="2">
        <v>85</v>
      </c>
      <c r="J2" s="2">
        <v>3</v>
      </c>
      <c r="K2" s="2">
        <v>2.5</v>
      </c>
      <c r="L2" s="2">
        <f t="shared" ref="L2:L9" si="0">SUM(I2:K2)</f>
        <v>90.5</v>
      </c>
      <c r="M2" s="2">
        <f t="shared" ref="M2:M9" si="1">L2*0.5</f>
        <v>45.25</v>
      </c>
      <c r="N2" s="2">
        <v>82.88</v>
      </c>
      <c r="O2" s="2">
        <f t="shared" ref="O2:O9" si="2">N2*0.5</f>
        <v>41.44</v>
      </c>
      <c r="P2" s="2">
        <f t="shared" ref="P2:P9" si="3">O2+M2</f>
        <v>86.69</v>
      </c>
    </row>
    <row r="3" spans="1:16" s="7" customFormat="1" x14ac:dyDescent="0.15">
      <c r="A3" s="2">
        <v>27293</v>
      </c>
      <c r="B3" s="3" t="s">
        <v>144</v>
      </c>
      <c r="C3" s="2" t="s">
        <v>14</v>
      </c>
      <c r="D3" s="3" t="s">
        <v>12</v>
      </c>
      <c r="E3" s="2" t="s">
        <v>137</v>
      </c>
      <c r="F3" s="2" t="s">
        <v>145</v>
      </c>
      <c r="G3" s="2">
        <v>50</v>
      </c>
      <c r="H3" s="2">
        <v>22</v>
      </c>
      <c r="I3" s="2">
        <v>84</v>
      </c>
      <c r="J3" s="2">
        <v>3</v>
      </c>
      <c r="K3" s="2"/>
      <c r="L3" s="2">
        <f t="shared" si="0"/>
        <v>87</v>
      </c>
      <c r="M3" s="2">
        <f t="shared" si="1"/>
        <v>43.5</v>
      </c>
      <c r="N3" s="2">
        <v>84.14</v>
      </c>
      <c r="O3" s="2">
        <f t="shared" si="2"/>
        <v>42.07</v>
      </c>
      <c r="P3" s="2">
        <f t="shared" si="3"/>
        <v>85.57</v>
      </c>
    </row>
    <row r="4" spans="1:16" s="7" customFormat="1" x14ac:dyDescent="0.15">
      <c r="A4" s="2">
        <v>28502</v>
      </c>
      <c r="B4" s="3" t="s">
        <v>140</v>
      </c>
      <c r="C4" s="2" t="s">
        <v>14</v>
      </c>
      <c r="D4" s="3" t="s">
        <v>12</v>
      </c>
      <c r="E4" s="2" t="s">
        <v>137</v>
      </c>
      <c r="F4" s="2" t="s">
        <v>141</v>
      </c>
      <c r="G4" s="2">
        <v>49</v>
      </c>
      <c r="H4" s="2">
        <v>21</v>
      </c>
      <c r="I4" s="2">
        <v>80</v>
      </c>
      <c r="J4" s="2">
        <v>3</v>
      </c>
      <c r="K4" s="2"/>
      <c r="L4" s="2">
        <f t="shared" si="0"/>
        <v>83</v>
      </c>
      <c r="M4" s="2">
        <f t="shared" si="1"/>
        <v>41.5</v>
      </c>
      <c r="N4" s="2">
        <v>83.74</v>
      </c>
      <c r="O4" s="2">
        <f t="shared" si="2"/>
        <v>41.87</v>
      </c>
      <c r="P4" s="2">
        <f t="shared" si="3"/>
        <v>83.37</v>
      </c>
    </row>
    <row r="5" spans="1:16" s="7" customFormat="1" x14ac:dyDescent="0.15">
      <c r="A5" s="2">
        <v>25352</v>
      </c>
      <c r="B5" s="3" t="s">
        <v>150</v>
      </c>
      <c r="C5" s="2" t="s">
        <v>11</v>
      </c>
      <c r="D5" s="3" t="s">
        <v>12</v>
      </c>
      <c r="E5" s="2" t="s">
        <v>137</v>
      </c>
      <c r="F5" s="2" t="s">
        <v>151</v>
      </c>
      <c r="G5" s="2">
        <v>52</v>
      </c>
      <c r="H5" s="2">
        <v>17</v>
      </c>
      <c r="I5" s="2">
        <v>79</v>
      </c>
      <c r="J5" s="2">
        <v>3</v>
      </c>
      <c r="K5" s="2">
        <v>2.5</v>
      </c>
      <c r="L5" s="2">
        <f t="shared" si="0"/>
        <v>84.5</v>
      </c>
      <c r="M5" s="2">
        <f t="shared" si="1"/>
        <v>42.25</v>
      </c>
      <c r="N5" s="2">
        <v>82.06</v>
      </c>
      <c r="O5" s="2">
        <f t="shared" si="2"/>
        <v>41.03</v>
      </c>
      <c r="P5" s="2">
        <f t="shared" si="3"/>
        <v>83.28</v>
      </c>
    </row>
    <row r="6" spans="1:16" s="7" customFormat="1" x14ac:dyDescent="0.15">
      <c r="A6" s="2">
        <v>25701</v>
      </c>
      <c r="B6" s="3" t="s">
        <v>148</v>
      </c>
      <c r="C6" s="2" t="s">
        <v>14</v>
      </c>
      <c r="D6" s="3" t="s">
        <v>12</v>
      </c>
      <c r="E6" s="2" t="s">
        <v>137</v>
      </c>
      <c r="F6" s="2" t="s">
        <v>149</v>
      </c>
      <c r="G6" s="2">
        <v>52</v>
      </c>
      <c r="H6" s="2">
        <v>12</v>
      </c>
      <c r="I6" s="2">
        <v>79</v>
      </c>
      <c r="J6" s="2">
        <v>3</v>
      </c>
      <c r="K6" s="2"/>
      <c r="L6" s="2">
        <f t="shared" si="0"/>
        <v>82</v>
      </c>
      <c r="M6" s="2">
        <f t="shared" si="1"/>
        <v>41</v>
      </c>
      <c r="N6" s="2">
        <v>84.36</v>
      </c>
      <c r="O6" s="2">
        <f t="shared" si="2"/>
        <v>42.18</v>
      </c>
      <c r="P6" s="2">
        <f t="shared" si="3"/>
        <v>83.18</v>
      </c>
    </row>
    <row r="7" spans="1:16" s="7" customFormat="1" x14ac:dyDescent="0.15">
      <c r="A7" s="2">
        <v>29886</v>
      </c>
      <c r="B7" s="3" t="s">
        <v>138</v>
      </c>
      <c r="C7" s="2" t="s">
        <v>14</v>
      </c>
      <c r="D7" s="3" t="s">
        <v>12</v>
      </c>
      <c r="E7" s="2" t="s">
        <v>137</v>
      </c>
      <c r="F7" s="2" t="s">
        <v>139</v>
      </c>
      <c r="G7" s="2">
        <v>48</v>
      </c>
      <c r="H7" s="2">
        <v>22</v>
      </c>
      <c r="I7" s="2">
        <v>78</v>
      </c>
      <c r="J7" s="2">
        <v>3</v>
      </c>
      <c r="K7" s="2"/>
      <c r="L7" s="6">
        <f t="shared" si="0"/>
        <v>81</v>
      </c>
      <c r="M7" s="2">
        <f t="shared" si="1"/>
        <v>40.5</v>
      </c>
      <c r="N7" s="2">
        <v>84.34</v>
      </c>
      <c r="O7" s="2">
        <f t="shared" si="2"/>
        <v>42.17</v>
      </c>
      <c r="P7" s="2">
        <f t="shared" si="3"/>
        <v>82.67</v>
      </c>
    </row>
    <row r="8" spans="1:16" s="7" customFormat="1" x14ac:dyDescent="0.15">
      <c r="A8" s="2">
        <v>25288</v>
      </c>
      <c r="B8" s="3" t="s">
        <v>152</v>
      </c>
      <c r="C8" s="2" t="s">
        <v>14</v>
      </c>
      <c r="D8" s="3" t="s">
        <v>12</v>
      </c>
      <c r="E8" s="2" t="s">
        <v>137</v>
      </c>
      <c r="F8" s="2" t="s">
        <v>153</v>
      </c>
      <c r="G8" s="2">
        <v>52</v>
      </c>
      <c r="H8" s="2">
        <v>21</v>
      </c>
      <c r="I8" s="2">
        <v>77</v>
      </c>
      <c r="J8" s="2">
        <v>3</v>
      </c>
      <c r="K8" s="2"/>
      <c r="L8" s="2">
        <f t="shared" si="0"/>
        <v>80</v>
      </c>
      <c r="M8" s="2">
        <f t="shared" si="1"/>
        <v>40</v>
      </c>
      <c r="N8" s="2">
        <v>84.54</v>
      </c>
      <c r="O8" s="2">
        <f t="shared" si="2"/>
        <v>42.27</v>
      </c>
      <c r="P8" s="2">
        <f t="shared" si="3"/>
        <v>82.27000000000001</v>
      </c>
    </row>
    <row r="9" spans="1:16" s="7" customFormat="1" x14ac:dyDescent="0.15">
      <c r="A9" s="2">
        <v>28314</v>
      </c>
      <c r="B9" s="3" t="s">
        <v>142</v>
      </c>
      <c r="C9" s="2" t="s">
        <v>14</v>
      </c>
      <c r="D9" s="3" t="s">
        <v>12</v>
      </c>
      <c r="E9" s="2" t="s">
        <v>137</v>
      </c>
      <c r="F9" s="2" t="s">
        <v>143</v>
      </c>
      <c r="G9" s="2">
        <v>49</v>
      </c>
      <c r="H9" s="2">
        <v>24</v>
      </c>
      <c r="I9" s="2">
        <v>75.5</v>
      </c>
      <c r="J9" s="2">
        <v>3</v>
      </c>
      <c r="K9" s="2"/>
      <c r="L9" s="2">
        <f t="shared" si="0"/>
        <v>78.5</v>
      </c>
      <c r="M9" s="2">
        <f t="shared" si="1"/>
        <v>39.25</v>
      </c>
      <c r="N9" s="2">
        <v>85.78</v>
      </c>
      <c r="O9" s="2">
        <f t="shared" si="2"/>
        <v>42.89</v>
      </c>
      <c r="P9" s="2">
        <f t="shared" si="3"/>
        <v>82.14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"/>
  <sheetViews>
    <sheetView zoomScale="115" zoomScaleNormal="160" workbookViewId="0">
      <selection activeCell="A5" sqref="A5:XFD10"/>
    </sheetView>
  </sheetViews>
  <sheetFormatPr defaultColWidth="9" defaultRowHeight="13.5" x14ac:dyDescent="0.15"/>
  <cols>
    <col min="1" max="1" width="6.375" customWidth="1"/>
    <col min="2" max="2" width="8.5" customWidth="1"/>
    <col min="3" max="3" width="7.5" customWidth="1"/>
    <col min="4" max="4" width="6.5" customWidth="1"/>
    <col min="5" max="5" width="9.625" customWidth="1"/>
    <col min="6" max="6" width="13.25" customWidth="1"/>
    <col min="7" max="7" width="4.5" customWidth="1"/>
    <col min="8" max="8" width="5.25" customWidth="1"/>
    <col min="9" max="9" width="7" customWidth="1"/>
    <col min="10" max="10" width="6.125" customWidth="1"/>
    <col min="11" max="11" width="5.25" customWidth="1"/>
    <col min="12" max="12" width="8.875" customWidth="1"/>
    <col min="13" max="13" width="10" customWidth="1"/>
    <col min="15" max="15" width="10.75" customWidth="1"/>
  </cols>
  <sheetData>
    <row r="1" spans="1:16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462</v>
      </c>
      <c r="M1" s="1" t="s">
        <v>466</v>
      </c>
      <c r="N1" s="10" t="s">
        <v>465</v>
      </c>
      <c r="O1" s="10" t="s">
        <v>467</v>
      </c>
      <c r="P1" s="10" t="s">
        <v>468</v>
      </c>
    </row>
    <row r="2" spans="1:16" s="7" customFormat="1" x14ac:dyDescent="0.15">
      <c r="A2" s="2">
        <v>26773</v>
      </c>
      <c r="B2" s="3" t="s">
        <v>157</v>
      </c>
      <c r="C2" s="2" t="s">
        <v>14</v>
      </c>
      <c r="D2" s="3" t="s">
        <v>21</v>
      </c>
      <c r="E2" s="2" t="s">
        <v>154</v>
      </c>
      <c r="F2" s="2" t="s">
        <v>158</v>
      </c>
      <c r="G2" s="2">
        <v>53</v>
      </c>
      <c r="H2" s="2">
        <v>24</v>
      </c>
      <c r="I2" s="2">
        <v>78.5</v>
      </c>
      <c r="J2" s="2"/>
      <c r="K2" s="2"/>
      <c r="L2" s="6">
        <f t="shared" ref="L2:L4" si="0">SUM(I2:K2)</f>
        <v>78.5</v>
      </c>
      <c r="M2" s="2">
        <f t="shared" ref="M2:M4" si="1">L2*0.5</f>
        <v>39.25</v>
      </c>
      <c r="N2" s="2">
        <v>87.2</v>
      </c>
      <c r="O2" s="2">
        <f t="shared" ref="O2:O4" si="2">N2*0.5</f>
        <v>43.6</v>
      </c>
      <c r="P2" s="2">
        <f t="shared" ref="P2:P4" si="3">O2+M2</f>
        <v>82.85</v>
      </c>
    </row>
    <row r="3" spans="1:16" s="7" customFormat="1" x14ac:dyDescent="0.15">
      <c r="A3" s="2">
        <v>26438</v>
      </c>
      <c r="B3" s="3" t="s">
        <v>159</v>
      </c>
      <c r="C3" s="2" t="s">
        <v>14</v>
      </c>
      <c r="D3" s="3" t="s">
        <v>12</v>
      </c>
      <c r="E3" s="2" t="s">
        <v>154</v>
      </c>
      <c r="F3" s="2" t="s">
        <v>160</v>
      </c>
      <c r="G3" s="2">
        <v>53</v>
      </c>
      <c r="H3" s="2">
        <v>26</v>
      </c>
      <c r="I3" s="2">
        <v>70.5</v>
      </c>
      <c r="J3" s="2">
        <v>3</v>
      </c>
      <c r="K3" s="2"/>
      <c r="L3" s="6">
        <f t="shared" si="0"/>
        <v>73.5</v>
      </c>
      <c r="M3" s="2">
        <f t="shared" si="1"/>
        <v>36.75</v>
      </c>
      <c r="N3" s="2">
        <v>92.2</v>
      </c>
      <c r="O3" s="2">
        <f t="shared" si="2"/>
        <v>46.1</v>
      </c>
      <c r="P3" s="2">
        <f t="shared" si="3"/>
        <v>82.85</v>
      </c>
    </row>
    <row r="4" spans="1:16" s="7" customFormat="1" x14ac:dyDescent="0.15">
      <c r="A4" s="2">
        <v>27641</v>
      </c>
      <c r="B4" s="3" t="s">
        <v>155</v>
      </c>
      <c r="C4" s="2" t="s">
        <v>14</v>
      </c>
      <c r="D4" s="3" t="s">
        <v>21</v>
      </c>
      <c r="E4" s="2" t="s">
        <v>154</v>
      </c>
      <c r="F4" s="2" t="s">
        <v>156</v>
      </c>
      <c r="G4" s="2">
        <v>53</v>
      </c>
      <c r="H4" s="2">
        <v>19</v>
      </c>
      <c r="I4" s="2">
        <v>74</v>
      </c>
      <c r="J4" s="2"/>
      <c r="K4" s="2"/>
      <c r="L4" s="6">
        <f t="shared" si="0"/>
        <v>74</v>
      </c>
      <c r="M4" s="2">
        <f t="shared" si="1"/>
        <v>37</v>
      </c>
      <c r="N4" s="2">
        <v>84.8</v>
      </c>
      <c r="O4" s="2">
        <f t="shared" si="2"/>
        <v>42.4</v>
      </c>
      <c r="P4" s="2">
        <f t="shared" si="3"/>
        <v>79.400000000000006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zoomScale="115" zoomScaleNormal="190" workbookViewId="0">
      <selection activeCell="A3" sqref="A3:XFD4"/>
    </sheetView>
  </sheetViews>
  <sheetFormatPr defaultColWidth="9" defaultRowHeight="13.5" x14ac:dyDescent="0.15"/>
  <cols>
    <col min="1" max="1" width="6.5" customWidth="1"/>
    <col min="2" max="2" width="8.5" customWidth="1"/>
    <col min="3" max="3" width="7.5" customWidth="1"/>
    <col min="4" max="4" width="6.5" customWidth="1"/>
    <col min="5" max="5" width="12.125" customWidth="1"/>
    <col min="6" max="6" width="13.25" customWidth="1"/>
    <col min="7" max="7" width="4.5" customWidth="1"/>
    <col min="8" max="8" width="5.25" customWidth="1"/>
    <col min="9" max="9" width="7" customWidth="1"/>
    <col min="10" max="10" width="6.125" customWidth="1"/>
    <col min="11" max="11" width="5.25" customWidth="1"/>
    <col min="12" max="12" width="7.125" customWidth="1"/>
    <col min="13" max="13" width="11" bestFit="1" customWidth="1"/>
    <col min="15" max="15" width="11" bestFit="1" customWidth="1"/>
  </cols>
  <sheetData>
    <row r="1" spans="1:16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462</v>
      </c>
      <c r="M1" s="1" t="s">
        <v>466</v>
      </c>
      <c r="N1" s="10" t="s">
        <v>465</v>
      </c>
      <c r="O1" s="10" t="s">
        <v>467</v>
      </c>
      <c r="P1" s="10" t="s">
        <v>468</v>
      </c>
    </row>
    <row r="2" spans="1:16" s="7" customFormat="1" x14ac:dyDescent="0.15">
      <c r="A2" s="2">
        <v>29965</v>
      </c>
      <c r="B2" s="3" t="s">
        <v>162</v>
      </c>
      <c r="C2" s="2" t="s">
        <v>11</v>
      </c>
      <c r="D2" s="3" t="s">
        <v>21</v>
      </c>
      <c r="E2" s="2" t="s">
        <v>161</v>
      </c>
      <c r="F2" s="2" t="s">
        <v>163</v>
      </c>
      <c r="G2" s="2">
        <v>54</v>
      </c>
      <c r="H2" s="2">
        <v>13</v>
      </c>
      <c r="I2" s="2">
        <v>89</v>
      </c>
      <c r="J2" s="2"/>
      <c r="K2" s="2">
        <v>2.5</v>
      </c>
      <c r="L2" s="6">
        <f>SUM(I2:K2)</f>
        <v>91.5</v>
      </c>
      <c r="M2" s="2">
        <f>L2*0.5</f>
        <v>45.75</v>
      </c>
      <c r="N2" s="2">
        <v>81.2</v>
      </c>
      <c r="O2" s="2">
        <f>N2*0.5</f>
        <v>40.6</v>
      </c>
      <c r="P2" s="2">
        <f>O2+M2</f>
        <v>86.35</v>
      </c>
    </row>
    <row r="3" spans="1:16" x14ac:dyDescent="0.15">
      <c r="L3" s="5"/>
    </row>
    <row r="4" spans="1:16" x14ac:dyDescent="0.15">
      <c r="L4" s="5"/>
    </row>
    <row r="5" spans="1:16" x14ac:dyDescent="0.15">
      <c r="L5" s="5"/>
    </row>
    <row r="6" spans="1:16" x14ac:dyDescent="0.15">
      <c r="L6" s="5"/>
    </row>
    <row r="7" spans="1:16" x14ac:dyDescent="0.15">
      <c r="L7" s="5"/>
    </row>
    <row r="8" spans="1:16" x14ac:dyDescent="0.15">
      <c r="L8" s="5"/>
    </row>
    <row r="9" spans="1:16" x14ac:dyDescent="0.15">
      <c r="L9" s="5"/>
    </row>
    <row r="10" spans="1:16" x14ac:dyDescent="0.15">
      <c r="L10" s="5"/>
    </row>
    <row r="11" spans="1:16" x14ac:dyDescent="0.15">
      <c r="L11" s="5"/>
    </row>
    <row r="12" spans="1:16" x14ac:dyDescent="0.15">
      <c r="L12" s="5"/>
    </row>
    <row r="13" spans="1:16" x14ac:dyDescent="0.15">
      <c r="L13" s="5"/>
    </row>
    <row r="14" spans="1:16" x14ac:dyDescent="0.15">
      <c r="L14" s="5"/>
    </row>
    <row r="15" spans="1:16" x14ac:dyDescent="0.15">
      <c r="L15" s="5"/>
    </row>
    <row r="16" spans="1:16" x14ac:dyDescent="0.15">
      <c r="L16" s="5"/>
    </row>
    <row r="17" spans="12:12" x14ac:dyDescent="0.15">
      <c r="L17" s="5"/>
    </row>
    <row r="18" spans="12:12" x14ac:dyDescent="0.15">
      <c r="L18" s="5"/>
    </row>
    <row r="19" spans="12:12" x14ac:dyDescent="0.15">
      <c r="L19" s="5"/>
    </row>
    <row r="20" spans="12:12" x14ac:dyDescent="0.15">
      <c r="L20" s="5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"/>
  <sheetViews>
    <sheetView zoomScale="115" zoomScaleNormal="175" workbookViewId="0">
      <selection activeCell="A4" sqref="A4:XFD6"/>
    </sheetView>
  </sheetViews>
  <sheetFormatPr defaultColWidth="9" defaultRowHeight="13.5" x14ac:dyDescent="0.15"/>
  <cols>
    <col min="1" max="1" width="6.5" customWidth="1"/>
    <col min="2" max="2" width="8.5" customWidth="1"/>
    <col min="3" max="3" width="7.125" customWidth="1"/>
    <col min="4" max="4" width="6.5" customWidth="1"/>
    <col min="5" max="5" width="11.75" customWidth="1"/>
    <col min="6" max="6" width="13.25" customWidth="1"/>
    <col min="7" max="7" width="4.5" customWidth="1"/>
    <col min="8" max="8" width="5.25" customWidth="1"/>
    <col min="9" max="9" width="7" customWidth="1"/>
    <col min="10" max="10" width="5.5" customWidth="1"/>
    <col min="11" max="11" width="5.25" customWidth="1"/>
    <col min="12" max="12" width="7.625" customWidth="1"/>
    <col min="13" max="13" width="11" bestFit="1" customWidth="1"/>
    <col min="15" max="15" width="11" bestFit="1" customWidth="1"/>
  </cols>
  <sheetData>
    <row r="1" spans="1:16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462</v>
      </c>
      <c r="M1" s="1" t="s">
        <v>466</v>
      </c>
      <c r="N1" s="10" t="s">
        <v>465</v>
      </c>
      <c r="O1" s="10" t="s">
        <v>467</v>
      </c>
      <c r="P1" s="10" t="s">
        <v>468</v>
      </c>
    </row>
    <row r="2" spans="1:16" s="7" customFormat="1" x14ac:dyDescent="0.15">
      <c r="A2" s="2">
        <v>25470</v>
      </c>
      <c r="B2" s="3" t="s">
        <v>167</v>
      </c>
      <c r="C2" s="2" t="s">
        <v>11</v>
      </c>
      <c r="D2" s="3" t="s">
        <v>21</v>
      </c>
      <c r="E2" s="2" t="s">
        <v>164</v>
      </c>
      <c r="F2" s="2" t="s">
        <v>168</v>
      </c>
      <c r="G2" s="2">
        <v>54</v>
      </c>
      <c r="H2" s="2">
        <v>26</v>
      </c>
      <c r="I2" s="2">
        <v>81</v>
      </c>
      <c r="J2" s="2"/>
      <c r="K2" s="2">
        <v>2.5</v>
      </c>
      <c r="L2" s="6">
        <f>SUM(I2:K2)</f>
        <v>83.5</v>
      </c>
      <c r="M2" s="2">
        <f>L2*0.5</f>
        <v>41.75</v>
      </c>
      <c r="N2" s="2">
        <v>81.599999999999994</v>
      </c>
      <c r="O2" s="2">
        <f>N2*0.5</f>
        <v>40.799999999999997</v>
      </c>
      <c r="P2" s="2">
        <f>O2+M2</f>
        <v>82.55</v>
      </c>
    </row>
    <row r="3" spans="1:16" s="7" customFormat="1" x14ac:dyDescent="0.15">
      <c r="A3" s="2">
        <v>29983</v>
      </c>
      <c r="B3" s="3" t="s">
        <v>165</v>
      </c>
      <c r="C3" s="2" t="s">
        <v>11</v>
      </c>
      <c r="D3" s="3" t="s">
        <v>21</v>
      </c>
      <c r="E3" s="2" t="s">
        <v>164</v>
      </c>
      <c r="F3" s="2" t="s">
        <v>166</v>
      </c>
      <c r="G3" s="2">
        <v>54</v>
      </c>
      <c r="H3" s="2">
        <v>20</v>
      </c>
      <c r="I3" s="2">
        <v>80.5</v>
      </c>
      <c r="J3" s="2"/>
      <c r="K3" s="2">
        <v>2.5</v>
      </c>
      <c r="L3" s="6">
        <f>SUM(I3:K3)</f>
        <v>83</v>
      </c>
      <c r="M3" s="2">
        <f>L3*0.5</f>
        <v>41.5</v>
      </c>
      <c r="N3" s="2">
        <v>74.400000000000006</v>
      </c>
      <c r="O3" s="2">
        <f>N3*0.5</f>
        <v>37.200000000000003</v>
      </c>
      <c r="P3" s="2">
        <f>O3+M3</f>
        <v>78.7</v>
      </c>
    </row>
    <row r="4" spans="1:16" x14ac:dyDescent="0.15">
      <c r="L4" s="5"/>
    </row>
    <row r="5" spans="1:16" x14ac:dyDescent="0.15">
      <c r="L5" s="5"/>
    </row>
    <row r="6" spans="1:16" x14ac:dyDescent="0.15">
      <c r="L6" s="5"/>
    </row>
    <row r="7" spans="1:16" x14ac:dyDescent="0.15">
      <c r="L7" s="5"/>
    </row>
    <row r="8" spans="1:16" x14ac:dyDescent="0.15">
      <c r="L8" s="5"/>
    </row>
    <row r="9" spans="1:16" x14ac:dyDescent="0.15">
      <c r="L9" s="5"/>
    </row>
    <row r="10" spans="1:16" x14ac:dyDescent="0.15">
      <c r="L10" s="5"/>
    </row>
    <row r="11" spans="1:16" x14ac:dyDescent="0.15">
      <c r="L11" s="5"/>
    </row>
    <row r="12" spans="1:16" x14ac:dyDescent="0.15">
      <c r="L12" s="5"/>
    </row>
    <row r="13" spans="1:16" x14ac:dyDescent="0.15">
      <c r="L13" s="5"/>
    </row>
    <row r="14" spans="1:16" x14ac:dyDescent="0.15">
      <c r="L14" s="5"/>
    </row>
    <row r="15" spans="1:16" x14ac:dyDescent="0.15">
      <c r="L15" s="5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zoomScale="115" zoomScaleNormal="190" workbookViewId="0">
      <selection activeCell="A5" sqref="A5:XFD8"/>
    </sheetView>
  </sheetViews>
  <sheetFormatPr defaultColWidth="9" defaultRowHeight="13.5" x14ac:dyDescent="0.15"/>
  <cols>
    <col min="1" max="1" width="6.375" customWidth="1"/>
    <col min="2" max="2" width="8.5" customWidth="1"/>
    <col min="3" max="4" width="6.5" customWidth="1"/>
    <col min="5" max="5" width="12.125" customWidth="1"/>
    <col min="6" max="6" width="12.5" customWidth="1"/>
    <col min="7" max="7" width="4.5" customWidth="1"/>
    <col min="8" max="8" width="5.25" customWidth="1"/>
    <col min="9" max="9" width="7" customWidth="1"/>
    <col min="10" max="10" width="6.125" customWidth="1"/>
    <col min="11" max="11" width="5.25" customWidth="1"/>
    <col min="12" max="12" width="7.25" customWidth="1"/>
    <col min="13" max="13" width="11" bestFit="1" customWidth="1"/>
    <col min="15" max="15" width="11" bestFit="1" customWidth="1"/>
  </cols>
  <sheetData>
    <row r="1" spans="1:16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462</v>
      </c>
      <c r="M1" s="1" t="s">
        <v>466</v>
      </c>
      <c r="N1" s="10" t="s">
        <v>465</v>
      </c>
      <c r="O1" s="10" t="s">
        <v>467</v>
      </c>
      <c r="P1" s="10" t="s">
        <v>468</v>
      </c>
    </row>
    <row r="2" spans="1:16" s="7" customFormat="1" x14ac:dyDescent="0.15">
      <c r="A2" s="2">
        <v>28989</v>
      </c>
      <c r="B2" s="3" t="s">
        <v>173</v>
      </c>
      <c r="C2" s="2" t="s">
        <v>14</v>
      </c>
      <c r="D2" s="3" t="s">
        <v>12</v>
      </c>
      <c r="E2" s="2" t="s">
        <v>170</v>
      </c>
      <c r="F2" s="2" t="s">
        <v>174</v>
      </c>
      <c r="G2" s="2">
        <v>55</v>
      </c>
      <c r="H2" s="2">
        <v>2</v>
      </c>
      <c r="I2" s="2">
        <v>80</v>
      </c>
      <c r="J2" s="2">
        <v>3</v>
      </c>
      <c r="K2" s="2"/>
      <c r="L2" s="6">
        <f t="shared" ref="L2:L4" si="0">SUM(I2:K2)</f>
        <v>83</v>
      </c>
      <c r="M2" s="2">
        <f t="shared" ref="M2:M4" si="1">L2*0.5</f>
        <v>41.5</v>
      </c>
      <c r="N2" s="2">
        <v>90.8</v>
      </c>
      <c r="O2" s="2">
        <f t="shared" ref="O2:O4" si="2">N2*0.5</f>
        <v>45.4</v>
      </c>
      <c r="P2" s="2">
        <f t="shared" ref="P2:P4" si="3">O2+M2</f>
        <v>86.9</v>
      </c>
    </row>
    <row r="3" spans="1:16" s="7" customFormat="1" ht="27" x14ac:dyDescent="0.15">
      <c r="A3" s="2">
        <v>30647</v>
      </c>
      <c r="B3" s="3" t="s">
        <v>169</v>
      </c>
      <c r="C3" s="2" t="s">
        <v>11</v>
      </c>
      <c r="D3" s="3" t="s">
        <v>21</v>
      </c>
      <c r="E3" s="2" t="s">
        <v>170</v>
      </c>
      <c r="F3" s="2" t="s">
        <v>171</v>
      </c>
      <c r="G3" s="2">
        <v>54</v>
      </c>
      <c r="H3" s="2">
        <v>28</v>
      </c>
      <c r="I3" s="2">
        <v>77</v>
      </c>
      <c r="J3" s="2">
        <v>3</v>
      </c>
      <c r="K3" s="2">
        <v>2.5</v>
      </c>
      <c r="L3" s="6">
        <f t="shared" si="0"/>
        <v>82.5</v>
      </c>
      <c r="M3" s="2">
        <f t="shared" si="1"/>
        <v>41.25</v>
      </c>
      <c r="N3" s="2">
        <v>89</v>
      </c>
      <c r="O3" s="2">
        <f t="shared" si="2"/>
        <v>44.5</v>
      </c>
      <c r="P3" s="2">
        <f t="shared" si="3"/>
        <v>85.75</v>
      </c>
    </row>
    <row r="4" spans="1:16" s="7" customFormat="1" x14ac:dyDescent="0.15">
      <c r="A4" s="2">
        <v>29307</v>
      </c>
      <c r="B4" s="3" t="s">
        <v>28</v>
      </c>
      <c r="C4" s="2" t="s">
        <v>14</v>
      </c>
      <c r="D4" s="3" t="s">
        <v>12</v>
      </c>
      <c r="E4" s="2" t="s">
        <v>170</v>
      </c>
      <c r="F4" s="2" t="s">
        <v>172</v>
      </c>
      <c r="G4" s="2">
        <v>55</v>
      </c>
      <c r="H4" s="2">
        <v>1</v>
      </c>
      <c r="I4" s="2">
        <v>67.5</v>
      </c>
      <c r="J4" s="2">
        <v>3</v>
      </c>
      <c r="K4" s="2"/>
      <c r="L4" s="6">
        <f t="shared" si="0"/>
        <v>70.5</v>
      </c>
      <c r="M4" s="2">
        <f t="shared" si="1"/>
        <v>35.25</v>
      </c>
      <c r="N4" s="2">
        <v>90.6</v>
      </c>
      <c r="O4" s="2">
        <f t="shared" si="2"/>
        <v>45.3</v>
      </c>
      <c r="P4" s="2">
        <f t="shared" si="3"/>
        <v>80.55</v>
      </c>
    </row>
    <row r="5" spans="1:16" x14ac:dyDescent="0.15">
      <c r="L5" s="5"/>
    </row>
    <row r="6" spans="1:16" x14ac:dyDescent="0.15">
      <c r="L6" s="5"/>
    </row>
    <row r="7" spans="1:16" x14ac:dyDescent="0.15">
      <c r="L7" s="5"/>
    </row>
    <row r="8" spans="1:16" x14ac:dyDescent="0.15">
      <c r="L8" s="5"/>
    </row>
    <row r="9" spans="1:16" x14ac:dyDescent="0.15">
      <c r="L9" s="5"/>
    </row>
    <row r="10" spans="1:16" x14ac:dyDescent="0.15">
      <c r="L10" s="5"/>
    </row>
    <row r="11" spans="1:16" x14ac:dyDescent="0.15">
      <c r="L11" s="5"/>
    </row>
    <row r="12" spans="1:16" x14ac:dyDescent="0.15">
      <c r="L12" s="5"/>
    </row>
    <row r="13" spans="1:16" x14ac:dyDescent="0.15">
      <c r="L13" s="5"/>
    </row>
    <row r="14" spans="1:16" x14ac:dyDescent="0.15">
      <c r="L14" s="5"/>
    </row>
    <row r="15" spans="1:16" x14ac:dyDescent="0.15">
      <c r="L15" s="5"/>
    </row>
    <row r="16" spans="1:16" x14ac:dyDescent="0.15">
      <c r="L16" s="5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zoomScaleNormal="145" workbookViewId="0">
      <selection activeCell="A3" sqref="A3:XFD4"/>
    </sheetView>
  </sheetViews>
  <sheetFormatPr defaultColWidth="9" defaultRowHeight="13.5" x14ac:dyDescent="0.15"/>
  <cols>
    <col min="1" max="1" width="6.625" customWidth="1"/>
    <col min="2" max="2" width="8.5" customWidth="1"/>
    <col min="3" max="3" width="6.75" customWidth="1"/>
    <col min="4" max="4" width="6.5" customWidth="1"/>
    <col min="5" max="5" width="12.125" customWidth="1"/>
    <col min="6" max="6" width="12.75" customWidth="1"/>
    <col min="7" max="7" width="4.5" customWidth="1"/>
    <col min="8" max="8" width="5.25" customWidth="1"/>
    <col min="9" max="9" width="7" customWidth="1"/>
    <col min="10" max="10" width="6.125" customWidth="1"/>
    <col min="11" max="11" width="5.25" customWidth="1"/>
    <col min="12" max="12" width="6.875" customWidth="1"/>
    <col min="13" max="13" width="11" bestFit="1" customWidth="1"/>
    <col min="15" max="15" width="11" bestFit="1" customWidth="1"/>
  </cols>
  <sheetData>
    <row r="1" spans="1:16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462</v>
      </c>
      <c r="M1" s="1" t="s">
        <v>466</v>
      </c>
      <c r="N1" s="10" t="s">
        <v>465</v>
      </c>
      <c r="O1" s="10" t="s">
        <v>467</v>
      </c>
      <c r="P1" s="10" t="s">
        <v>468</v>
      </c>
    </row>
    <row r="2" spans="1:16" s="7" customFormat="1" x14ac:dyDescent="0.15">
      <c r="A2" s="2">
        <v>29154</v>
      </c>
      <c r="B2" s="3" t="s">
        <v>176</v>
      </c>
      <c r="C2" s="2" t="s">
        <v>14</v>
      </c>
      <c r="D2" s="3" t="s">
        <v>12</v>
      </c>
      <c r="E2" s="2" t="s">
        <v>175</v>
      </c>
      <c r="F2" s="2" t="s">
        <v>177</v>
      </c>
      <c r="G2" s="2">
        <v>55</v>
      </c>
      <c r="H2" s="2">
        <v>10</v>
      </c>
      <c r="I2" s="2">
        <v>79.5</v>
      </c>
      <c r="J2" s="2">
        <v>3</v>
      </c>
      <c r="K2" s="2"/>
      <c r="L2" s="6">
        <f>SUM(I2:K2)</f>
        <v>82.5</v>
      </c>
      <c r="M2" s="2">
        <f>L2*0.5</f>
        <v>41.25</v>
      </c>
      <c r="N2" s="2">
        <v>82.8</v>
      </c>
      <c r="O2" s="2">
        <f>N2*0.5</f>
        <v>41.4</v>
      </c>
      <c r="P2" s="2">
        <f>O2+M2</f>
        <v>82.65</v>
      </c>
    </row>
    <row r="3" spans="1:16" x14ac:dyDescent="0.15">
      <c r="L3" s="5"/>
    </row>
    <row r="4" spans="1:16" x14ac:dyDescent="0.15">
      <c r="L4" s="5"/>
    </row>
    <row r="5" spans="1:16" x14ac:dyDescent="0.15">
      <c r="L5" s="5"/>
    </row>
    <row r="6" spans="1:16" x14ac:dyDescent="0.15">
      <c r="L6" s="5"/>
    </row>
    <row r="7" spans="1:16" x14ac:dyDescent="0.15">
      <c r="L7" s="5"/>
    </row>
    <row r="8" spans="1:16" x14ac:dyDescent="0.15">
      <c r="L8" s="5"/>
    </row>
    <row r="9" spans="1:16" x14ac:dyDescent="0.15">
      <c r="L9" s="5"/>
    </row>
    <row r="10" spans="1:16" x14ac:dyDescent="0.15">
      <c r="L10" s="5"/>
    </row>
    <row r="11" spans="1:16" x14ac:dyDescent="0.15">
      <c r="L11" s="5"/>
    </row>
    <row r="12" spans="1:16" x14ac:dyDescent="0.15">
      <c r="L12" s="5"/>
    </row>
    <row r="13" spans="1:16" x14ac:dyDescent="0.15">
      <c r="L13" s="5"/>
    </row>
    <row r="14" spans="1:16" x14ac:dyDescent="0.15">
      <c r="L14" s="5"/>
    </row>
    <row r="15" spans="1:16" x14ac:dyDescent="0.15">
      <c r="L15" s="5"/>
    </row>
    <row r="16" spans="1:16" x14ac:dyDescent="0.15">
      <c r="L16" s="5"/>
    </row>
    <row r="17" spans="12:12" x14ac:dyDescent="0.15">
      <c r="L17" s="5"/>
    </row>
    <row r="18" spans="12:12" x14ac:dyDescent="0.15">
      <c r="L18" s="5"/>
    </row>
    <row r="19" spans="12:12" x14ac:dyDescent="0.15">
      <c r="L19" s="5"/>
    </row>
    <row r="20" spans="12:12" x14ac:dyDescent="0.15">
      <c r="L20" s="5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"/>
  <sheetViews>
    <sheetView zoomScale="130" zoomScaleNormal="190" workbookViewId="0">
      <selection activeCell="A4" sqref="A4:XFD7"/>
    </sheetView>
  </sheetViews>
  <sheetFormatPr defaultColWidth="9" defaultRowHeight="13.5" x14ac:dyDescent="0.15"/>
  <cols>
    <col min="1" max="1" width="7.125" customWidth="1"/>
    <col min="2" max="2" width="8.5" customWidth="1"/>
    <col min="3" max="3" width="7.5" customWidth="1"/>
    <col min="4" max="4" width="6.5" customWidth="1"/>
    <col min="5" max="5" width="9.875" customWidth="1"/>
    <col min="6" max="6" width="12.875" customWidth="1"/>
    <col min="7" max="7" width="4.5" customWidth="1"/>
    <col min="8" max="8" width="5.25" customWidth="1"/>
    <col min="9" max="9" width="7" customWidth="1"/>
    <col min="10" max="10" width="6.125" customWidth="1"/>
    <col min="11" max="11" width="5.25" customWidth="1"/>
    <col min="12" max="12" width="6.625" customWidth="1"/>
    <col min="13" max="13" width="11" bestFit="1" customWidth="1"/>
    <col min="15" max="15" width="11" bestFit="1" customWidth="1"/>
  </cols>
  <sheetData>
    <row r="1" spans="1:16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462</v>
      </c>
      <c r="M1" s="1" t="s">
        <v>466</v>
      </c>
      <c r="N1" s="10" t="s">
        <v>465</v>
      </c>
      <c r="O1" s="10" t="s">
        <v>467</v>
      </c>
      <c r="P1" s="10" t="s">
        <v>468</v>
      </c>
    </row>
    <row r="2" spans="1:16" s="7" customFormat="1" x14ac:dyDescent="0.15">
      <c r="A2" s="2">
        <v>29929</v>
      </c>
      <c r="B2" s="3" t="s">
        <v>179</v>
      </c>
      <c r="C2" s="2" t="s">
        <v>14</v>
      </c>
      <c r="D2" s="3" t="s">
        <v>12</v>
      </c>
      <c r="E2" s="2" t="s">
        <v>178</v>
      </c>
      <c r="F2" s="2" t="s">
        <v>180</v>
      </c>
      <c r="G2" s="2">
        <v>55</v>
      </c>
      <c r="H2" s="2">
        <v>18</v>
      </c>
      <c r="I2" s="2">
        <v>73.5</v>
      </c>
      <c r="J2" s="2">
        <v>3</v>
      </c>
      <c r="K2" s="2"/>
      <c r="L2" s="6">
        <f t="shared" ref="L2:L3" si="0">SUM(I2:K2)</f>
        <v>76.5</v>
      </c>
      <c r="M2" s="2">
        <f t="shared" ref="M2:M3" si="1">L2*0.5</f>
        <v>38.25</v>
      </c>
      <c r="N2" s="2">
        <v>94.8</v>
      </c>
      <c r="O2" s="2">
        <f t="shared" ref="O2:O3" si="2">N2*0.5</f>
        <v>47.4</v>
      </c>
      <c r="P2" s="2">
        <f t="shared" ref="P2:P3" si="3">O2+M2</f>
        <v>85.65</v>
      </c>
    </row>
    <row r="3" spans="1:16" s="7" customFormat="1" x14ac:dyDescent="0.15">
      <c r="A3" s="2">
        <v>25249</v>
      </c>
      <c r="B3" s="3" t="s">
        <v>181</v>
      </c>
      <c r="C3" s="2" t="s">
        <v>14</v>
      </c>
      <c r="D3" s="3" t="s">
        <v>21</v>
      </c>
      <c r="E3" s="2" t="s">
        <v>178</v>
      </c>
      <c r="F3" s="2" t="s">
        <v>182</v>
      </c>
      <c r="G3" s="2">
        <v>56</v>
      </c>
      <c r="H3" s="2">
        <v>30</v>
      </c>
      <c r="I3" s="2">
        <v>80</v>
      </c>
      <c r="J3" s="2"/>
      <c r="K3" s="2"/>
      <c r="L3" s="2">
        <f t="shared" si="0"/>
        <v>80</v>
      </c>
      <c r="M3" s="2">
        <f t="shared" si="1"/>
        <v>40</v>
      </c>
      <c r="N3" s="2">
        <v>91</v>
      </c>
      <c r="O3" s="2">
        <f t="shared" si="2"/>
        <v>45.5</v>
      </c>
      <c r="P3" s="2">
        <f t="shared" si="3"/>
        <v>85.5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"/>
  <sheetViews>
    <sheetView zoomScale="115" zoomScaleNormal="175" workbookViewId="0">
      <selection activeCell="A4" sqref="A4:XFD14"/>
    </sheetView>
  </sheetViews>
  <sheetFormatPr defaultColWidth="9" defaultRowHeight="13.5" x14ac:dyDescent="0.15"/>
  <cols>
    <col min="1" max="1" width="7.125" customWidth="1"/>
    <col min="2" max="2" width="8.5" customWidth="1"/>
    <col min="3" max="3" width="7.5" customWidth="1"/>
    <col min="4" max="4" width="6.5" customWidth="1"/>
    <col min="5" max="5" width="9.625" customWidth="1"/>
    <col min="6" max="6" width="12.25" customWidth="1"/>
    <col min="7" max="7" width="4.5" customWidth="1"/>
    <col min="8" max="8" width="5.25" customWidth="1"/>
    <col min="9" max="9" width="7" customWidth="1"/>
    <col min="10" max="10" width="6.125" customWidth="1"/>
    <col min="11" max="11" width="5.25" customWidth="1"/>
    <col min="12" max="12" width="8.375" customWidth="1"/>
    <col min="13" max="13" width="11" bestFit="1" customWidth="1"/>
    <col min="15" max="15" width="11" bestFit="1" customWidth="1"/>
  </cols>
  <sheetData>
    <row r="1" spans="1:16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462</v>
      </c>
      <c r="M1" s="1" t="s">
        <v>466</v>
      </c>
      <c r="N1" s="10" t="s">
        <v>465</v>
      </c>
      <c r="O1" s="10" t="s">
        <v>467</v>
      </c>
      <c r="P1" s="10" t="s">
        <v>468</v>
      </c>
    </row>
    <row r="2" spans="1:16" s="7" customFormat="1" x14ac:dyDescent="0.15">
      <c r="A2" s="2">
        <v>25232</v>
      </c>
      <c r="B2" s="3" t="s">
        <v>186</v>
      </c>
      <c r="C2" s="2" t="s">
        <v>14</v>
      </c>
      <c r="D2" s="3" t="s">
        <v>12</v>
      </c>
      <c r="E2" s="2" t="s">
        <v>183</v>
      </c>
      <c r="F2" s="2" t="s">
        <v>187</v>
      </c>
      <c r="G2" s="2">
        <v>59</v>
      </c>
      <c r="H2" s="2">
        <v>30</v>
      </c>
      <c r="I2" s="2">
        <v>76</v>
      </c>
      <c r="J2" s="2">
        <v>3</v>
      </c>
      <c r="K2" s="2"/>
      <c r="L2" s="2">
        <f t="shared" ref="L2:L3" si="0">SUM(I2:K2)</f>
        <v>79</v>
      </c>
      <c r="M2" s="2">
        <f t="shared" ref="M2:M3" si="1">L2*0.5</f>
        <v>39.5</v>
      </c>
      <c r="N2" s="2">
        <v>61.6</v>
      </c>
      <c r="O2" s="2">
        <f t="shared" ref="O2:O3" si="2">N2*0.5</f>
        <v>30.8</v>
      </c>
      <c r="P2" s="2">
        <f t="shared" ref="P2:P3" si="3">O2+M2</f>
        <v>70.3</v>
      </c>
    </row>
    <row r="3" spans="1:16" s="7" customFormat="1" x14ac:dyDescent="0.15">
      <c r="A3" s="2">
        <v>27299</v>
      </c>
      <c r="B3" s="3" t="s">
        <v>184</v>
      </c>
      <c r="C3" s="2" t="s">
        <v>14</v>
      </c>
      <c r="D3" s="3" t="s">
        <v>12</v>
      </c>
      <c r="E3" s="2" t="s">
        <v>183</v>
      </c>
      <c r="F3" s="2" t="s">
        <v>185</v>
      </c>
      <c r="G3" s="2">
        <v>58</v>
      </c>
      <c r="H3" s="2">
        <v>23</v>
      </c>
      <c r="I3" s="2">
        <v>67.5</v>
      </c>
      <c r="J3" s="2">
        <v>3</v>
      </c>
      <c r="K3" s="2"/>
      <c r="L3" s="2">
        <f t="shared" si="0"/>
        <v>70.5</v>
      </c>
      <c r="M3" s="2">
        <f t="shared" si="1"/>
        <v>35.25</v>
      </c>
      <c r="N3" s="2">
        <v>66.400000000000006</v>
      </c>
      <c r="O3" s="2">
        <f t="shared" si="2"/>
        <v>33.200000000000003</v>
      </c>
      <c r="P3" s="2">
        <f t="shared" si="3"/>
        <v>68.45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4294967295" r:id="rId1"/>
  <headerFooter>
    <oddHeader>&amp;C&amp;"-,加粗"&amp;12 2019年达拉特旗初中小学幼儿园教师招聘成绩表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"/>
  <sheetViews>
    <sheetView zoomScale="115" zoomScaleNormal="175" workbookViewId="0">
      <selection activeCell="A7" sqref="A7:XFD17"/>
    </sheetView>
  </sheetViews>
  <sheetFormatPr defaultColWidth="9" defaultRowHeight="13.5" x14ac:dyDescent="0.15"/>
  <cols>
    <col min="1" max="1" width="6.5" customWidth="1"/>
    <col min="2" max="2" width="8.5" customWidth="1"/>
    <col min="3" max="3" width="7.5" customWidth="1"/>
    <col min="4" max="4" width="6.5" customWidth="1"/>
    <col min="5" max="5" width="9.75" customWidth="1"/>
    <col min="6" max="6" width="13.25" customWidth="1"/>
    <col min="7" max="7" width="4.5" customWidth="1"/>
    <col min="8" max="8" width="5.25" customWidth="1"/>
    <col min="9" max="9" width="7" customWidth="1"/>
    <col min="10" max="10" width="6.125" customWidth="1"/>
    <col min="11" max="11" width="5.25" customWidth="1"/>
    <col min="12" max="12" width="7.125" customWidth="1"/>
    <col min="13" max="13" width="11" bestFit="1" customWidth="1"/>
    <col min="15" max="15" width="11" bestFit="1" customWidth="1"/>
  </cols>
  <sheetData>
    <row r="1" spans="1:16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462</v>
      </c>
      <c r="M1" s="1" t="s">
        <v>466</v>
      </c>
      <c r="N1" s="10" t="s">
        <v>465</v>
      </c>
      <c r="O1" s="10" t="s">
        <v>467</v>
      </c>
      <c r="P1" s="10" t="s">
        <v>468</v>
      </c>
    </row>
    <row r="2" spans="1:16" s="7" customFormat="1" x14ac:dyDescent="0.15">
      <c r="A2" s="2">
        <v>25872</v>
      </c>
      <c r="B2" s="3" t="s">
        <v>193</v>
      </c>
      <c r="C2" s="2" t="s">
        <v>14</v>
      </c>
      <c r="D2" s="3" t="s">
        <v>21</v>
      </c>
      <c r="E2" s="2" t="s">
        <v>188</v>
      </c>
      <c r="F2" s="2" t="s">
        <v>194</v>
      </c>
      <c r="G2" s="2">
        <v>68</v>
      </c>
      <c r="H2" s="2">
        <v>4</v>
      </c>
      <c r="I2" s="2">
        <v>80</v>
      </c>
      <c r="J2" s="2"/>
      <c r="K2" s="2"/>
      <c r="L2" s="2">
        <f>SUM(I2:K2)</f>
        <v>80</v>
      </c>
      <c r="M2" s="2">
        <f t="shared" ref="M2:M6" si="0">L2*0.5</f>
        <v>40</v>
      </c>
      <c r="N2" s="2">
        <v>89</v>
      </c>
      <c r="O2" s="2">
        <f t="shared" ref="O2:O6" si="1">N2*0.5</f>
        <v>44.5</v>
      </c>
      <c r="P2" s="2">
        <f t="shared" ref="P2:P6" si="2">O2+M2</f>
        <v>84.5</v>
      </c>
    </row>
    <row r="3" spans="1:16" s="7" customFormat="1" x14ac:dyDescent="0.15">
      <c r="A3" s="2">
        <v>25049</v>
      </c>
      <c r="B3" s="3" t="s">
        <v>197</v>
      </c>
      <c r="C3" s="2" t="s">
        <v>14</v>
      </c>
      <c r="D3" s="3" t="s">
        <v>21</v>
      </c>
      <c r="E3" s="2" t="s">
        <v>188</v>
      </c>
      <c r="F3" s="2" t="s">
        <v>198</v>
      </c>
      <c r="G3" s="2">
        <v>69</v>
      </c>
      <c r="H3" s="2">
        <v>9</v>
      </c>
      <c r="I3" s="2">
        <v>82.5</v>
      </c>
      <c r="J3" s="2"/>
      <c r="K3" s="2"/>
      <c r="L3" s="2">
        <f>SUM(I3:K3)</f>
        <v>82.5</v>
      </c>
      <c r="M3" s="2">
        <f t="shared" si="0"/>
        <v>41.25</v>
      </c>
      <c r="N3" s="2">
        <v>84.2</v>
      </c>
      <c r="O3" s="2">
        <f t="shared" si="1"/>
        <v>42.1</v>
      </c>
      <c r="P3" s="2">
        <f t="shared" si="2"/>
        <v>83.35</v>
      </c>
    </row>
    <row r="4" spans="1:16" s="7" customFormat="1" x14ac:dyDescent="0.15">
      <c r="A4" s="2">
        <v>25459</v>
      </c>
      <c r="B4" s="3" t="s">
        <v>195</v>
      </c>
      <c r="C4" s="2" t="s">
        <v>14</v>
      </c>
      <c r="D4" s="3" t="s">
        <v>12</v>
      </c>
      <c r="E4" s="2" t="s">
        <v>188</v>
      </c>
      <c r="F4" s="2" t="s">
        <v>196</v>
      </c>
      <c r="G4" s="2">
        <v>68</v>
      </c>
      <c r="H4" s="2">
        <v>26</v>
      </c>
      <c r="I4" s="2">
        <v>80.5</v>
      </c>
      <c r="J4" s="2">
        <v>3</v>
      </c>
      <c r="K4" s="2"/>
      <c r="L4" s="2">
        <f>SUM(I4:K4)</f>
        <v>83.5</v>
      </c>
      <c r="M4" s="2">
        <f t="shared" si="0"/>
        <v>41.75</v>
      </c>
      <c r="N4" s="2">
        <v>81.8</v>
      </c>
      <c r="O4" s="2">
        <f t="shared" si="1"/>
        <v>40.9</v>
      </c>
      <c r="P4" s="2">
        <f t="shared" si="2"/>
        <v>82.65</v>
      </c>
    </row>
    <row r="5" spans="1:16" s="7" customFormat="1" x14ac:dyDescent="0.15">
      <c r="A5" s="2">
        <v>26302</v>
      </c>
      <c r="B5" s="3" t="s">
        <v>191</v>
      </c>
      <c r="C5" s="2" t="s">
        <v>11</v>
      </c>
      <c r="D5" s="3" t="s">
        <v>21</v>
      </c>
      <c r="E5" s="2" t="s">
        <v>188</v>
      </c>
      <c r="F5" s="2" t="s">
        <v>192</v>
      </c>
      <c r="G5" s="2">
        <v>67</v>
      </c>
      <c r="H5" s="2">
        <v>6</v>
      </c>
      <c r="I5" s="2">
        <v>85</v>
      </c>
      <c r="J5" s="2"/>
      <c r="K5" s="2">
        <v>2.5</v>
      </c>
      <c r="L5" s="2">
        <f>SUM(I5:K5)</f>
        <v>87.5</v>
      </c>
      <c r="M5" s="2">
        <f t="shared" si="0"/>
        <v>43.75</v>
      </c>
      <c r="N5" s="2">
        <v>77.599999999999994</v>
      </c>
      <c r="O5" s="2">
        <f t="shared" si="1"/>
        <v>38.799999999999997</v>
      </c>
      <c r="P5" s="2">
        <f t="shared" si="2"/>
        <v>82.55</v>
      </c>
    </row>
    <row r="6" spans="1:16" s="7" customFormat="1" x14ac:dyDescent="0.15">
      <c r="A6" s="2">
        <v>29335</v>
      </c>
      <c r="B6" s="3" t="s">
        <v>189</v>
      </c>
      <c r="C6" s="2" t="s">
        <v>14</v>
      </c>
      <c r="D6" s="3" t="s">
        <v>12</v>
      </c>
      <c r="E6" s="2" t="s">
        <v>188</v>
      </c>
      <c r="F6" s="2" t="s">
        <v>190</v>
      </c>
      <c r="G6" s="2">
        <v>62</v>
      </c>
      <c r="H6" s="2">
        <v>10</v>
      </c>
      <c r="I6" s="2">
        <v>78</v>
      </c>
      <c r="J6" s="2">
        <v>3</v>
      </c>
      <c r="K6" s="2"/>
      <c r="L6" s="2">
        <f>SUM(I6:K6)</f>
        <v>81</v>
      </c>
      <c r="M6" s="2">
        <f t="shared" si="0"/>
        <v>40.5</v>
      </c>
      <c r="N6" s="2">
        <v>80.400000000000006</v>
      </c>
      <c r="O6" s="2">
        <f t="shared" si="1"/>
        <v>40.200000000000003</v>
      </c>
      <c r="P6" s="2">
        <f t="shared" si="2"/>
        <v>80.7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zoomScale="115" zoomScaleNormal="160" workbookViewId="0">
      <selection activeCell="A4" sqref="A4:XFD7"/>
    </sheetView>
  </sheetViews>
  <sheetFormatPr defaultColWidth="9" defaultRowHeight="13.5" x14ac:dyDescent="0.15"/>
  <cols>
    <col min="1" max="1" width="6.5" customWidth="1"/>
    <col min="2" max="2" width="8.5" customWidth="1"/>
    <col min="3" max="3" width="7" customWidth="1"/>
    <col min="4" max="4" width="6.5" customWidth="1"/>
    <col min="5" max="5" width="12.125" customWidth="1"/>
    <col min="6" max="6" width="12.375" customWidth="1"/>
    <col min="7" max="7" width="4.5" customWidth="1"/>
    <col min="8" max="8" width="5.25" customWidth="1"/>
    <col min="9" max="9" width="7" customWidth="1"/>
    <col min="10" max="10" width="6.125" customWidth="1"/>
    <col min="11" max="11" width="5.25" customWidth="1"/>
    <col min="12" max="12" width="8.875" customWidth="1"/>
    <col min="13" max="13" width="11" bestFit="1" customWidth="1"/>
    <col min="15" max="15" width="11" bestFit="1" customWidth="1"/>
  </cols>
  <sheetData>
    <row r="1" spans="1:16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462</v>
      </c>
      <c r="M1" s="1" t="s">
        <v>466</v>
      </c>
      <c r="N1" s="10" t="s">
        <v>465</v>
      </c>
      <c r="O1" s="10" t="s">
        <v>467</v>
      </c>
      <c r="P1" s="10" t="s">
        <v>468</v>
      </c>
    </row>
    <row r="2" spans="1:16" s="7" customFormat="1" x14ac:dyDescent="0.15">
      <c r="A2" s="2">
        <v>26743</v>
      </c>
      <c r="B2" s="3" t="s">
        <v>37</v>
      </c>
      <c r="C2" s="2" t="s">
        <v>14</v>
      </c>
      <c r="D2" s="3" t="s">
        <v>12</v>
      </c>
      <c r="E2" s="2" t="s">
        <v>199</v>
      </c>
      <c r="F2" s="2" t="s">
        <v>202</v>
      </c>
      <c r="G2" s="2">
        <v>70</v>
      </c>
      <c r="H2" s="2">
        <v>5</v>
      </c>
      <c r="I2" s="2">
        <v>72</v>
      </c>
      <c r="J2" s="2">
        <v>3</v>
      </c>
      <c r="K2" s="2"/>
      <c r="L2" s="6">
        <f t="shared" ref="L2:L3" si="0">SUM(I2:K2)</f>
        <v>75</v>
      </c>
      <c r="M2" s="2">
        <f t="shared" ref="M2:M3" si="1">L2*0.5</f>
        <v>37.5</v>
      </c>
      <c r="N2" s="2">
        <v>81.88</v>
      </c>
      <c r="O2" s="2">
        <f t="shared" ref="O2:O3" si="2">N2*0.5</f>
        <v>40.94</v>
      </c>
      <c r="P2" s="2">
        <f t="shared" ref="P2:P3" si="3">O2+M2</f>
        <v>78.44</v>
      </c>
    </row>
    <row r="3" spans="1:16" s="7" customFormat="1" x14ac:dyDescent="0.15">
      <c r="A3" s="2">
        <v>30009</v>
      </c>
      <c r="B3" s="3" t="s">
        <v>200</v>
      </c>
      <c r="C3" s="2" t="s">
        <v>14</v>
      </c>
      <c r="D3" s="3" t="s">
        <v>12</v>
      </c>
      <c r="E3" s="2" t="s">
        <v>199</v>
      </c>
      <c r="F3" s="2" t="s">
        <v>201</v>
      </c>
      <c r="G3" s="2">
        <v>69</v>
      </c>
      <c r="H3" s="2">
        <v>26</v>
      </c>
      <c r="I3" s="2">
        <v>61</v>
      </c>
      <c r="J3" s="2">
        <v>3</v>
      </c>
      <c r="K3" s="2"/>
      <c r="L3" s="6">
        <f t="shared" si="0"/>
        <v>64</v>
      </c>
      <c r="M3" s="2">
        <f t="shared" si="1"/>
        <v>32</v>
      </c>
      <c r="N3" s="2">
        <v>82.68</v>
      </c>
      <c r="O3" s="2">
        <f t="shared" si="2"/>
        <v>41.34</v>
      </c>
      <c r="P3" s="2">
        <f t="shared" si="3"/>
        <v>73.34</v>
      </c>
    </row>
    <row r="4" spans="1:16" x14ac:dyDescent="0.15">
      <c r="L4" s="5"/>
    </row>
    <row r="5" spans="1:16" x14ac:dyDescent="0.15">
      <c r="L5" s="5"/>
    </row>
    <row r="6" spans="1:16" x14ac:dyDescent="0.15">
      <c r="L6" s="5"/>
    </row>
    <row r="7" spans="1:16" x14ac:dyDescent="0.15">
      <c r="L7" s="5"/>
    </row>
    <row r="8" spans="1:16" x14ac:dyDescent="0.15">
      <c r="L8" s="5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zoomScale="115" zoomScaleNormal="130" workbookViewId="0">
      <selection activeCell="A11" sqref="A11:XFD59"/>
    </sheetView>
  </sheetViews>
  <sheetFormatPr defaultColWidth="9" defaultRowHeight="13.5" x14ac:dyDescent="0.15"/>
  <cols>
    <col min="1" max="1" width="7.125" customWidth="1"/>
    <col min="2" max="2" width="8.5" customWidth="1"/>
    <col min="3" max="3" width="7.5" customWidth="1"/>
    <col min="4" max="4" width="6.5" customWidth="1"/>
    <col min="5" max="5" width="9.125" customWidth="1"/>
    <col min="6" max="6" width="13.25" customWidth="1"/>
    <col min="7" max="7" width="4.5" customWidth="1"/>
    <col min="8" max="8" width="5.25" customWidth="1"/>
    <col min="9" max="9" width="7" customWidth="1"/>
    <col min="10" max="10" width="6.125" customWidth="1"/>
    <col min="11" max="11" width="5.25" customWidth="1"/>
    <col min="12" max="12" width="8.875" customWidth="1"/>
    <col min="13" max="13" width="11" bestFit="1" customWidth="1"/>
    <col min="15" max="15" width="11" bestFit="1" customWidth="1"/>
  </cols>
  <sheetData>
    <row r="1" spans="1:16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462</v>
      </c>
      <c r="M1" s="1" t="s">
        <v>466</v>
      </c>
      <c r="N1" s="10" t="s">
        <v>465</v>
      </c>
      <c r="O1" s="10" t="s">
        <v>467</v>
      </c>
      <c r="P1" s="10" t="s">
        <v>468</v>
      </c>
    </row>
    <row r="2" spans="1:16" s="7" customFormat="1" x14ac:dyDescent="0.15">
      <c r="A2" s="2">
        <v>25338</v>
      </c>
      <c r="B2" s="3" t="s">
        <v>218</v>
      </c>
      <c r="C2" s="2" t="s">
        <v>14</v>
      </c>
      <c r="D2" s="3" t="s">
        <v>12</v>
      </c>
      <c r="E2" s="2" t="s">
        <v>203</v>
      </c>
      <c r="F2" s="2" t="s">
        <v>219</v>
      </c>
      <c r="G2" s="2">
        <v>75</v>
      </c>
      <c r="H2" s="2">
        <v>16</v>
      </c>
      <c r="I2" s="2">
        <v>70.5</v>
      </c>
      <c r="J2" s="2">
        <v>3</v>
      </c>
      <c r="K2" s="2"/>
      <c r="L2" s="8">
        <f t="shared" ref="L2:L10" si="0">SUM(I2:K2)</f>
        <v>73.5</v>
      </c>
      <c r="M2" s="2">
        <f t="shared" ref="M2:M10" si="1">L2*0.5</f>
        <v>36.75</v>
      </c>
      <c r="N2" s="2">
        <v>93.6</v>
      </c>
      <c r="O2" s="2">
        <f t="shared" ref="O2:O10" si="2">N2*0.5</f>
        <v>46.8</v>
      </c>
      <c r="P2" s="2">
        <f t="shared" ref="P2:P10" si="3">O2+M2</f>
        <v>83.55</v>
      </c>
    </row>
    <row r="3" spans="1:16" s="7" customFormat="1" x14ac:dyDescent="0.15">
      <c r="A3" s="2">
        <v>26065</v>
      </c>
      <c r="B3" s="3" t="s">
        <v>214</v>
      </c>
      <c r="C3" s="2" t="s">
        <v>11</v>
      </c>
      <c r="D3" s="3" t="s">
        <v>12</v>
      </c>
      <c r="E3" s="2" t="s">
        <v>203</v>
      </c>
      <c r="F3" s="2" t="s">
        <v>215</v>
      </c>
      <c r="G3" s="2">
        <v>74</v>
      </c>
      <c r="H3" s="2">
        <v>24</v>
      </c>
      <c r="I3" s="2">
        <v>74.5</v>
      </c>
      <c r="J3" s="2">
        <v>3</v>
      </c>
      <c r="K3" s="2">
        <v>2.5</v>
      </c>
      <c r="L3" s="8">
        <f t="shared" si="0"/>
        <v>80</v>
      </c>
      <c r="M3" s="2">
        <f t="shared" si="1"/>
        <v>40</v>
      </c>
      <c r="N3" s="2">
        <v>85.2</v>
      </c>
      <c r="O3" s="2">
        <f t="shared" si="2"/>
        <v>42.6</v>
      </c>
      <c r="P3" s="2">
        <f t="shared" si="3"/>
        <v>82.6</v>
      </c>
    </row>
    <row r="4" spans="1:16" s="7" customFormat="1" x14ac:dyDescent="0.15">
      <c r="A4" s="2">
        <v>28478</v>
      </c>
      <c r="B4" s="3" t="s">
        <v>206</v>
      </c>
      <c r="C4" s="2" t="s">
        <v>14</v>
      </c>
      <c r="D4" s="3" t="s">
        <v>12</v>
      </c>
      <c r="E4" s="2" t="s">
        <v>203</v>
      </c>
      <c r="F4" s="2" t="s">
        <v>207</v>
      </c>
      <c r="G4" s="2">
        <v>72</v>
      </c>
      <c r="H4" s="2">
        <v>13</v>
      </c>
      <c r="I4" s="2">
        <v>76</v>
      </c>
      <c r="J4" s="2">
        <v>3</v>
      </c>
      <c r="K4" s="2"/>
      <c r="L4" s="8">
        <f t="shared" si="0"/>
        <v>79</v>
      </c>
      <c r="M4" s="2">
        <f t="shared" si="1"/>
        <v>39.5</v>
      </c>
      <c r="N4" s="2">
        <v>85.8</v>
      </c>
      <c r="O4" s="2">
        <f t="shared" si="2"/>
        <v>42.9</v>
      </c>
      <c r="P4" s="2">
        <f t="shared" si="3"/>
        <v>82.4</v>
      </c>
    </row>
    <row r="5" spans="1:16" s="7" customFormat="1" x14ac:dyDescent="0.15">
      <c r="A5" s="2">
        <v>26466</v>
      </c>
      <c r="B5" s="3" t="s">
        <v>212</v>
      </c>
      <c r="C5" s="2" t="s">
        <v>14</v>
      </c>
      <c r="D5" s="3" t="s">
        <v>21</v>
      </c>
      <c r="E5" s="2" t="s">
        <v>203</v>
      </c>
      <c r="F5" s="2" t="s">
        <v>213</v>
      </c>
      <c r="G5" s="2">
        <v>74</v>
      </c>
      <c r="H5" s="2">
        <v>12</v>
      </c>
      <c r="I5" s="2">
        <v>73.5</v>
      </c>
      <c r="J5" s="2"/>
      <c r="K5" s="2"/>
      <c r="L5" s="8">
        <f t="shared" si="0"/>
        <v>73.5</v>
      </c>
      <c r="M5" s="2">
        <f t="shared" si="1"/>
        <v>36.75</v>
      </c>
      <c r="N5" s="2">
        <v>89</v>
      </c>
      <c r="O5" s="2">
        <f t="shared" si="2"/>
        <v>44.5</v>
      </c>
      <c r="P5" s="2">
        <f t="shared" si="3"/>
        <v>81.25</v>
      </c>
    </row>
    <row r="6" spans="1:16" s="7" customFormat="1" x14ac:dyDescent="0.15">
      <c r="A6" s="2">
        <v>29849</v>
      </c>
      <c r="B6" s="3" t="s">
        <v>204</v>
      </c>
      <c r="C6" s="2" t="s">
        <v>14</v>
      </c>
      <c r="D6" s="3" t="s">
        <v>21</v>
      </c>
      <c r="E6" s="2" t="s">
        <v>203</v>
      </c>
      <c r="F6" s="2" t="s">
        <v>205</v>
      </c>
      <c r="G6" s="2">
        <v>71</v>
      </c>
      <c r="H6" s="2">
        <v>2</v>
      </c>
      <c r="I6" s="2">
        <v>73</v>
      </c>
      <c r="J6" s="2"/>
      <c r="K6" s="2"/>
      <c r="L6" s="9">
        <f t="shared" si="0"/>
        <v>73</v>
      </c>
      <c r="M6" s="2">
        <f t="shared" si="1"/>
        <v>36.5</v>
      </c>
      <c r="N6" s="2">
        <v>87.8</v>
      </c>
      <c r="O6" s="2">
        <f t="shared" si="2"/>
        <v>43.9</v>
      </c>
      <c r="P6" s="2">
        <f t="shared" si="3"/>
        <v>80.400000000000006</v>
      </c>
    </row>
    <row r="7" spans="1:16" s="7" customFormat="1" x14ac:dyDescent="0.15">
      <c r="A7" s="2">
        <v>27473</v>
      </c>
      <c r="B7" s="3" t="s">
        <v>210</v>
      </c>
      <c r="C7" s="2" t="s">
        <v>14</v>
      </c>
      <c r="D7" s="3" t="s">
        <v>21</v>
      </c>
      <c r="E7" s="2" t="s">
        <v>203</v>
      </c>
      <c r="F7" s="2" t="s">
        <v>211</v>
      </c>
      <c r="G7" s="2">
        <v>73</v>
      </c>
      <c r="H7" s="2">
        <v>13</v>
      </c>
      <c r="I7" s="2">
        <v>73</v>
      </c>
      <c r="J7" s="2"/>
      <c r="K7" s="2"/>
      <c r="L7" s="8">
        <f t="shared" si="0"/>
        <v>73</v>
      </c>
      <c r="M7" s="2">
        <f t="shared" si="1"/>
        <v>36.5</v>
      </c>
      <c r="N7" s="2">
        <v>87.8</v>
      </c>
      <c r="O7" s="2">
        <f t="shared" si="2"/>
        <v>43.9</v>
      </c>
      <c r="P7" s="2">
        <f t="shared" si="3"/>
        <v>80.400000000000006</v>
      </c>
    </row>
    <row r="8" spans="1:16" s="7" customFormat="1" x14ac:dyDescent="0.15">
      <c r="A8" s="2">
        <v>26026</v>
      </c>
      <c r="B8" s="3" t="s">
        <v>216</v>
      </c>
      <c r="C8" s="2" t="s">
        <v>14</v>
      </c>
      <c r="D8" s="3" t="s">
        <v>12</v>
      </c>
      <c r="E8" s="2" t="s">
        <v>203</v>
      </c>
      <c r="F8" s="2" t="s">
        <v>217</v>
      </c>
      <c r="G8" s="2">
        <v>74</v>
      </c>
      <c r="H8" s="2">
        <v>25</v>
      </c>
      <c r="I8" s="2">
        <v>70</v>
      </c>
      <c r="J8" s="2">
        <v>3</v>
      </c>
      <c r="K8" s="2"/>
      <c r="L8" s="8">
        <f t="shared" si="0"/>
        <v>73</v>
      </c>
      <c r="M8" s="2">
        <f t="shared" si="1"/>
        <v>36.5</v>
      </c>
      <c r="N8" s="2">
        <v>87.6</v>
      </c>
      <c r="O8" s="2">
        <f t="shared" si="2"/>
        <v>43.8</v>
      </c>
      <c r="P8" s="2">
        <f t="shared" si="3"/>
        <v>80.3</v>
      </c>
    </row>
    <row r="9" spans="1:16" s="7" customFormat="1" x14ac:dyDescent="0.15">
      <c r="A9" s="2">
        <v>27691</v>
      </c>
      <c r="B9" s="3" t="s">
        <v>208</v>
      </c>
      <c r="C9" s="2" t="s">
        <v>14</v>
      </c>
      <c r="D9" s="3" t="s">
        <v>12</v>
      </c>
      <c r="E9" s="2" t="s">
        <v>203</v>
      </c>
      <c r="F9" s="2" t="s">
        <v>209</v>
      </c>
      <c r="G9" s="2">
        <v>73</v>
      </c>
      <c r="H9" s="2">
        <v>7</v>
      </c>
      <c r="I9" s="2">
        <v>67.5</v>
      </c>
      <c r="J9" s="2">
        <v>3</v>
      </c>
      <c r="K9" s="2"/>
      <c r="L9" s="8">
        <f t="shared" si="0"/>
        <v>70.5</v>
      </c>
      <c r="M9" s="2">
        <f t="shared" si="1"/>
        <v>35.25</v>
      </c>
      <c r="N9" s="2">
        <v>87.8</v>
      </c>
      <c r="O9" s="2">
        <f t="shared" si="2"/>
        <v>43.9</v>
      </c>
      <c r="P9" s="2">
        <f t="shared" si="3"/>
        <v>79.150000000000006</v>
      </c>
    </row>
    <row r="10" spans="1:16" s="7" customFormat="1" x14ac:dyDescent="0.15">
      <c r="A10" s="2">
        <v>25066</v>
      </c>
      <c r="B10" s="3" t="s">
        <v>220</v>
      </c>
      <c r="C10" s="2" t="s">
        <v>14</v>
      </c>
      <c r="D10" s="3" t="s">
        <v>21</v>
      </c>
      <c r="E10" s="2" t="s">
        <v>203</v>
      </c>
      <c r="F10" s="2" t="s">
        <v>221</v>
      </c>
      <c r="G10" s="2">
        <v>75</v>
      </c>
      <c r="H10" s="2">
        <v>25</v>
      </c>
      <c r="I10" s="2">
        <v>70.5</v>
      </c>
      <c r="J10" s="2"/>
      <c r="K10" s="2"/>
      <c r="L10" s="8">
        <f t="shared" si="0"/>
        <v>70.5</v>
      </c>
      <c r="M10" s="2">
        <f t="shared" si="1"/>
        <v>35.25</v>
      </c>
      <c r="N10" s="2">
        <v>87.6</v>
      </c>
      <c r="O10" s="2">
        <f t="shared" si="2"/>
        <v>43.8</v>
      </c>
      <c r="P10" s="2">
        <f t="shared" si="3"/>
        <v>79.05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"/>
  <sheetViews>
    <sheetView zoomScale="115" zoomScaleNormal="145" workbookViewId="0">
      <selection activeCell="A4" sqref="A4:XFD7"/>
    </sheetView>
  </sheetViews>
  <sheetFormatPr defaultColWidth="9" defaultRowHeight="13.5" x14ac:dyDescent="0.15"/>
  <cols>
    <col min="1" max="1" width="7.125" customWidth="1"/>
    <col min="2" max="2" width="8.5" customWidth="1"/>
    <col min="3" max="3" width="7.5" customWidth="1"/>
    <col min="4" max="4" width="6.5" customWidth="1"/>
    <col min="5" max="5" width="9.125" customWidth="1"/>
    <col min="6" max="6" width="13.25" customWidth="1"/>
    <col min="7" max="7" width="4.5" customWidth="1"/>
    <col min="8" max="8" width="5.25" customWidth="1"/>
    <col min="9" max="9" width="7" customWidth="1"/>
    <col min="10" max="10" width="6.125" customWidth="1"/>
    <col min="11" max="11" width="5.25" customWidth="1"/>
    <col min="12" max="12" width="8.875" customWidth="1"/>
    <col min="13" max="13" width="11" bestFit="1" customWidth="1"/>
    <col min="15" max="15" width="11" bestFit="1" customWidth="1"/>
  </cols>
  <sheetData>
    <row r="1" spans="1:16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462</v>
      </c>
      <c r="M1" s="1" t="s">
        <v>466</v>
      </c>
      <c r="N1" s="10" t="s">
        <v>465</v>
      </c>
      <c r="O1" s="10" t="s">
        <v>467</v>
      </c>
      <c r="P1" s="10" t="s">
        <v>468</v>
      </c>
    </row>
    <row r="2" spans="1:16" s="7" customFormat="1" x14ac:dyDescent="0.15">
      <c r="A2" s="2">
        <v>27163</v>
      </c>
      <c r="B2" s="3" t="s">
        <v>44</v>
      </c>
      <c r="C2" s="2" t="s">
        <v>14</v>
      </c>
      <c r="D2" s="3" t="s">
        <v>12</v>
      </c>
      <c r="E2" s="2" t="s">
        <v>222</v>
      </c>
      <c r="F2" s="2" t="s">
        <v>223</v>
      </c>
      <c r="G2" s="2">
        <v>77</v>
      </c>
      <c r="H2" s="2">
        <v>24</v>
      </c>
      <c r="I2" s="2">
        <v>74.5</v>
      </c>
      <c r="J2" s="2">
        <v>3</v>
      </c>
      <c r="K2" s="2"/>
      <c r="L2" s="2">
        <f t="shared" ref="L2:L3" si="0">SUM(I2:K2)</f>
        <v>77.5</v>
      </c>
      <c r="M2" s="2">
        <f t="shared" ref="M2:M3" si="1">L2*0.5</f>
        <v>38.75</v>
      </c>
      <c r="N2" s="2">
        <v>93.8</v>
      </c>
      <c r="O2" s="2">
        <f t="shared" ref="O2:O3" si="2">N2*0.5</f>
        <v>46.9</v>
      </c>
      <c r="P2" s="2">
        <f t="shared" ref="P2:P3" si="3">O2+M2</f>
        <v>85.65</v>
      </c>
    </row>
    <row r="3" spans="1:16" s="7" customFormat="1" x14ac:dyDescent="0.15">
      <c r="A3" s="2">
        <v>25068</v>
      </c>
      <c r="B3" s="3" t="s">
        <v>224</v>
      </c>
      <c r="C3" s="2" t="s">
        <v>14</v>
      </c>
      <c r="D3" s="3" t="s">
        <v>12</v>
      </c>
      <c r="E3" s="2" t="s">
        <v>222</v>
      </c>
      <c r="F3" s="2" t="s">
        <v>225</v>
      </c>
      <c r="G3" s="2">
        <v>78</v>
      </c>
      <c r="H3" s="2">
        <v>15</v>
      </c>
      <c r="I3" s="2">
        <v>73</v>
      </c>
      <c r="J3" s="2">
        <v>3</v>
      </c>
      <c r="K3" s="2"/>
      <c r="L3" s="2">
        <f t="shared" si="0"/>
        <v>76</v>
      </c>
      <c r="M3" s="2">
        <f t="shared" si="1"/>
        <v>38</v>
      </c>
      <c r="N3" s="2">
        <v>85.6</v>
      </c>
      <c r="O3" s="2">
        <f t="shared" si="2"/>
        <v>42.8</v>
      </c>
      <c r="P3" s="2">
        <f t="shared" si="3"/>
        <v>80.8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zoomScale="115" zoomScaleNormal="130" workbookViewId="0">
      <selection activeCell="A3" sqref="A3:XFD4"/>
    </sheetView>
  </sheetViews>
  <sheetFormatPr defaultColWidth="9" defaultRowHeight="13.5" x14ac:dyDescent="0.15"/>
  <cols>
    <col min="1" max="1" width="6.625" customWidth="1"/>
    <col min="2" max="2" width="8.5" customWidth="1"/>
    <col min="3" max="3" width="7.5" customWidth="1"/>
    <col min="4" max="4" width="6.5" customWidth="1"/>
    <col min="5" max="5" width="12.125" customWidth="1"/>
    <col min="6" max="6" width="12.875" customWidth="1"/>
    <col min="7" max="7" width="4.5" customWidth="1"/>
    <col min="8" max="8" width="5.25" customWidth="1"/>
    <col min="9" max="9" width="7" customWidth="1"/>
    <col min="10" max="10" width="6.125" customWidth="1"/>
    <col min="11" max="11" width="5.25" customWidth="1"/>
    <col min="12" max="12" width="6.625" customWidth="1"/>
    <col min="13" max="13" width="11" bestFit="1" customWidth="1"/>
    <col min="15" max="15" width="11" bestFit="1" customWidth="1"/>
  </cols>
  <sheetData>
    <row r="1" spans="1:16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462</v>
      </c>
      <c r="M1" s="1" t="s">
        <v>466</v>
      </c>
      <c r="N1" s="10" t="s">
        <v>465</v>
      </c>
      <c r="O1" s="10" t="s">
        <v>467</v>
      </c>
      <c r="P1" s="10" t="s">
        <v>468</v>
      </c>
    </row>
    <row r="2" spans="1:16" s="7" customFormat="1" x14ac:dyDescent="0.15">
      <c r="A2" s="2">
        <v>30104</v>
      </c>
      <c r="B2" s="3" t="s">
        <v>49</v>
      </c>
      <c r="C2" s="2" t="s">
        <v>14</v>
      </c>
      <c r="D2" s="3" t="s">
        <v>12</v>
      </c>
      <c r="E2" s="2" t="s">
        <v>227</v>
      </c>
      <c r="F2" s="2" t="s">
        <v>228</v>
      </c>
      <c r="G2" s="2">
        <v>78</v>
      </c>
      <c r="H2" s="2">
        <v>24</v>
      </c>
      <c r="I2" s="2">
        <v>82</v>
      </c>
      <c r="J2" s="2">
        <v>3</v>
      </c>
      <c r="K2" s="2"/>
      <c r="L2" s="6">
        <f>SUM(I2:K2)</f>
        <v>85</v>
      </c>
      <c r="M2" s="2">
        <f>L2*0.5</f>
        <v>42.5</v>
      </c>
      <c r="N2" s="2">
        <v>88.8</v>
      </c>
      <c r="O2" s="2">
        <f>N2*0.5</f>
        <v>44.4</v>
      </c>
      <c r="P2" s="2">
        <f>O2+M2</f>
        <v>86.9</v>
      </c>
    </row>
    <row r="3" spans="1:16" x14ac:dyDescent="0.15">
      <c r="L3" s="5"/>
    </row>
    <row r="4" spans="1:16" x14ac:dyDescent="0.15">
      <c r="L4" s="5"/>
    </row>
    <row r="5" spans="1:16" x14ac:dyDescent="0.15">
      <c r="L5" s="5"/>
    </row>
    <row r="6" spans="1:16" x14ac:dyDescent="0.15">
      <c r="L6" s="5"/>
    </row>
    <row r="7" spans="1:16" x14ac:dyDescent="0.15">
      <c r="L7" s="5"/>
    </row>
    <row r="8" spans="1:16" x14ac:dyDescent="0.15">
      <c r="L8" s="5"/>
    </row>
    <row r="9" spans="1:16" x14ac:dyDescent="0.15">
      <c r="L9" s="5"/>
    </row>
    <row r="10" spans="1:16" x14ac:dyDescent="0.15">
      <c r="L10" s="5"/>
    </row>
    <row r="11" spans="1:16" x14ac:dyDescent="0.15">
      <c r="L11" s="5"/>
    </row>
    <row r="12" spans="1:16" x14ac:dyDescent="0.15">
      <c r="L12" s="5"/>
    </row>
    <row r="13" spans="1:16" x14ac:dyDescent="0.15">
      <c r="L13" s="5"/>
    </row>
    <row r="14" spans="1:16" x14ac:dyDescent="0.15">
      <c r="L14" s="5"/>
    </row>
    <row r="15" spans="1:16" x14ac:dyDescent="0.15">
      <c r="L15" s="5"/>
    </row>
    <row r="16" spans="1:16" x14ac:dyDescent="0.15">
      <c r="L16" s="5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zoomScaleNormal="145" workbookViewId="0">
      <selection activeCell="A12" sqref="A12:XFD22"/>
    </sheetView>
  </sheetViews>
  <sheetFormatPr defaultColWidth="9" defaultRowHeight="13.5" x14ac:dyDescent="0.15"/>
  <cols>
    <col min="1" max="1" width="7.125" customWidth="1"/>
    <col min="2" max="2" width="8.5" customWidth="1"/>
    <col min="3" max="3" width="7.5" customWidth="1"/>
    <col min="4" max="4" width="6.5" customWidth="1"/>
    <col min="5" max="5" width="9.125" customWidth="1"/>
    <col min="6" max="6" width="13.25" customWidth="1"/>
    <col min="7" max="7" width="4.5" customWidth="1"/>
    <col min="8" max="8" width="5.25" customWidth="1"/>
    <col min="9" max="9" width="7" customWidth="1"/>
    <col min="10" max="10" width="6.125" customWidth="1"/>
    <col min="11" max="11" width="5.25" customWidth="1"/>
    <col min="12" max="12" width="8.875" customWidth="1"/>
    <col min="13" max="13" width="11" bestFit="1" customWidth="1"/>
    <col min="15" max="15" width="11" bestFit="1" customWidth="1"/>
  </cols>
  <sheetData>
    <row r="1" spans="1:16" ht="34.5" customHeight="1" x14ac:dyDescent="0.15">
      <c r="A1" s="1" t="s">
        <v>0</v>
      </c>
      <c r="B1" s="1" t="s">
        <v>1</v>
      </c>
      <c r="C1" s="1" t="s">
        <v>2</v>
      </c>
      <c r="D1" s="1" t="s">
        <v>110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462</v>
      </c>
      <c r="M1" s="1" t="s">
        <v>466</v>
      </c>
      <c r="N1" s="10" t="s">
        <v>465</v>
      </c>
      <c r="O1" s="10" t="s">
        <v>467</v>
      </c>
      <c r="P1" s="10" t="s">
        <v>468</v>
      </c>
    </row>
    <row r="2" spans="1:16" s="7" customFormat="1" x14ac:dyDescent="0.15">
      <c r="A2" s="2">
        <v>25152</v>
      </c>
      <c r="B2" s="3" t="s">
        <v>244</v>
      </c>
      <c r="C2" s="2" t="s">
        <v>11</v>
      </c>
      <c r="D2" s="3" t="s">
        <v>12</v>
      </c>
      <c r="E2" s="2" t="s">
        <v>229</v>
      </c>
      <c r="F2" s="2" t="s">
        <v>245</v>
      </c>
      <c r="G2" s="2">
        <v>85</v>
      </c>
      <c r="H2" s="2">
        <v>16</v>
      </c>
      <c r="I2" s="2">
        <v>84.5</v>
      </c>
      <c r="J2" s="2">
        <v>3</v>
      </c>
      <c r="K2" s="2">
        <v>2.5</v>
      </c>
      <c r="L2" s="2">
        <f t="shared" ref="L2:L11" si="0">SUM(I2:K2)</f>
        <v>90</v>
      </c>
      <c r="M2" s="2">
        <f t="shared" ref="M2:M11" si="1">L2*0.5</f>
        <v>45</v>
      </c>
      <c r="N2" s="2">
        <v>92.8</v>
      </c>
      <c r="O2" s="2">
        <f t="shared" ref="O2:O11" si="2">N2*0.5</f>
        <v>46.4</v>
      </c>
      <c r="P2" s="2">
        <f t="shared" ref="P2:P11" si="3">O2+M2</f>
        <v>91.4</v>
      </c>
    </row>
    <row r="3" spans="1:16" s="7" customFormat="1" x14ac:dyDescent="0.15">
      <c r="A3" s="2">
        <v>27157</v>
      </c>
      <c r="B3" s="3" t="s">
        <v>233</v>
      </c>
      <c r="C3" s="2" t="s">
        <v>14</v>
      </c>
      <c r="D3" s="3" t="s">
        <v>12</v>
      </c>
      <c r="E3" s="2" t="s">
        <v>229</v>
      </c>
      <c r="F3" s="2" t="s">
        <v>234</v>
      </c>
      <c r="G3" s="2">
        <v>83</v>
      </c>
      <c r="H3" s="2">
        <v>14</v>
      </c>
      <c r="I3" s="2">
        <v>84.5</v>
      </c>
      <c r="J3" s="2">
        <v>3</v>
      </c>
      <c r="K3" s="2"/>
      <c r="L3" s="2">
        <f t="shared" si="0"/>
        <v>87.5</v>
      </c>
      <c r="M3" s="2">
        <f t="shared" si="1"/>
        <v>43.75</v>
      </c>
      <c r="N3" s="2">
        <v>93</v>
      </c>
      <c r="O3" s="2">
        <f t="shared" si="2"/>
        <v>46.5</v>
      </c>
      <c r="P3" s="2">
        <f t="shared" si="3"/>
        <v>90.25</v>
      </c>
    </row>
    <row r="4" spans="1:16" s="7" customFormat="1" x14ac:dyDescent="0.15">
      <c r="A4" s="2">
        <v>30574</v>
      </c>
      <c r="B4" s="3" t="s">
        <v>60</v>
      </c>
      <c r="C4" s="2" t="s">
        <v>14</v>
      </c>
      <c r="D4" s="3" t="s">
        <v>12</v>
      </c>
      <c r="E4" s="2" t="s">
        <v>229</v>
      </c>
      <c r="F4" s="2" t="s">
        <v>230</v>
      </c>
      <c r="G4" s="2">
        <v>79</v>
      </c>
      <c r="H4" s="2">
        <v>4</v>
      </c>
      <c r="I4" s="2">
        <v>82.5</v>
      </c>
      <c r="J4" s="2">
        <v>3</v>
      </c>
      <c r="K4" s="2"/>
      <c r="L4" s="6">
        <f t="shared" si="0"/>
        <v>85.5</v>
      </c>
      <c r="M4" s="2">
        <f t="shared" si="1"/>
        <v>42.75</v>
      </c>
      <c r="N4" s="2">
        <v>92.74</v>
      </c>
      <c r="O4" s="2">
        <f t="shared" si="2"/>
        <v>46.37</v>
      </c>
      <c r="P4" s="2">
        <f t="shared" si="3"/>
        <v>89.12</v>
      </c>
    </row>
    <row r="5" spans="1:16" s="7" customFormat="1" x14ac:dyDescent="0.15">
      <c r="A5" s="2">
        <v>26489</v>
      </c>
      <c r="B5" s="3" t="s">
        <v>238</v>
      </c>
      <c r="C5" s="2" t="s">
        <v>14</v>
      </c>
      <c r="D5" s="3" t="s">
        <v>12</v>
      </c>
      <c r="E5" s="2" t="s">
        <v>229</v>
      </c>
      <c r="F5" s="2" t="s">
        <v>239</v>
      </c>
      <c r="G5" s="2">
        <v>84</v>
      </c>
      <c r="H5" s="2">
        <v>6</v>
      </c>
      <c r="I5" s="2">
        <v>86.5</v>
      </c>
      <c r="J5" s="2">
        <v>3</v>
      </c>
      <c r="K5" s="2"/>
      <c r="L5" s="2">
        <f t="shared" si="0"/>
        <v>89.5</v>
      </c>
      <c r="M5" s="2">
        <f t="shared" si="1"/>
        <v>44.75</v>
      </c>
      <c r="N5" s="2">
        <v>88.26</v>
      </c>
      <c r="O5" s="2">
        <f t="shared" si="2"/>
        <v>44.13</v>
      </c>
      <c r="P5" s="2">
        <f t="shared" si="3"/>
        <v>88.88</v>
      </c>
    </row>
    <row r="6" spans="1:16" s="7" customFormat="1" x14ac:dyDescent="0.15">
      <c r="A6" s="2">
        <v>30022</v>
      </c>
      <c r="B6" s="3" t="s">
        <v>231</v>
      </c>
      <c r="C6" s="2" t="s">
        <v>14</v>
      </c>
      <c r="D6" s="3" t="s">
        <v>12</v>
      </c>
      <c r="E6" s="2" t="s">
        <v>229</v>
      </c>
      <c r="F6" s="2" t="s">
        <v>232</v>
      </c>
      <c r="G6" s="2">
        <v>79</v>
      </c>
      <c r="H6" s="2">
        <v>23</v>
      </c>
      <c r="I6" s="2">
        <v>82</v>
      </c>
      <c r="J6" s="2">
        <v>3</v>
      </c>
      <c r="K6" s="2"/>
      <c r="L6" s="6">
        <f t="shared" si="0"/>
        <v>85</v>
      </c>
      <c r="M6" s="2">
        <f t="shared" si="1"/>
        <v>42.5</v>
      </c>
      <c r="N6" s="2">
        <v>91.3</v>
      </c>
      <c r="O6" s="2">
        <f t="shared" si="2"/>
        <v>45.65</v>
      </c>
      <c r="P6" s="2">
        <f t="shared" si="3"/>
        <v>88.15</v>
      </c>
    </row>
    <row r="7" spans="1:16" s="7" customFormat="1" x14ac:dyDescent="0.15">
      <c r="A7" s="2">
        <v>26745</v>
      </c>
      <c r="B7" s="3" t="s">
        <v>235</v>
      </c>
      <c r="C7" s="2" t="s">
        <v>14</v>
      </c>
      <c r="D7" s="3" t="s">
        <v>12</v>
      </c>
      <c r="E7" s="2" t="s">
        <v>229</v>
      </c>
      <c r="F7" s="2" t="s">
        <v>236</v>
      </c>
      <c r="G7" s="2">
        <v>83</v>
      </c>
      <c r="H7" s="2">
        <v>28</v>
      </c>
      <c r="I7" s="2">
        <v>87</v>
      </c>
      <c r="J7" s="2">
        <v>3</v>
      </c>
      <c r="K7" s="2"/>
      <c r="L7" s="2">
        <f t="shared" si="0"/>
        <v>90</v>
      </c>
      <c r="M7" s="2">
        <f t="shared" si="1"/>
        <v>45</v>
      </c>
      <c r="N7" s="2">
        <v>84.74</v>
      </c>
      <c r="O7" s="2">
        <f t="shared" si="2"/>
        <v>42.37</v>
      </c>
      <c r="P7" s="2">
        <f t="shared" si="3"/>
        <v>87.37</v>
      </c>
    </row>
    <row r="8" spans="1:16" s="7" customFormat="1" x14ac:dyDescent="0.15">
      <c r="A8" s="2">
        <v>26544</v>
      </c>
      <c r="B8" s="3" t="s">
        <v>59</v>
      </c>
      <c r="C8" s="2" t="s">
        <v>14</v>
      </c>
      <c r="D8" s="3" t="s">
        <v>12</v>
      </c>
      <c r="E8" s="2" t="s">
        <v>229</v>
      </c>
      <c r="F8" s="2" t="s">
        <v>237</v>
      </c>
      <c r="G8" s="2">
        <v>84</v>
      </c>
      <c r="H8" s="2">
        <v>4</v>
      </c>
      <c r="I8" s="2">
        <v>86.5</v>
      </c>
      <c r="J8" s="2">
        <v>3</v>
      </c>
      <c r="K8" s="2"/>
      <c r="L8" s="2">
        <f t="shared" si="0"/>
        <v>89.5</v>
      </c>
      <c r="M8" s="2">
        <f t="shared" si="1"/>
        <v>44.75</v>
      </c>
      <c r="N8" s="2">
        <v>84.44</v>
      </c>
      <c r="O8" s="2">
        <f t="shared" si="2"/>
        <v>42.22</v>
      </c>
      <c r="P8" s="2">
        <f t="shared" si="3"/>
        <v>86.97</v>
      </c>
    </row>
    <row r="9" spans="1:16" s="7" customFormat="1" x14ac:dyDescent="0.15">
      <c r="A9" s="2">
        <v>24956</v>
      </c>
      <c r="B9" s="3" t="s">
        <v>246</v>
      </c>
      <c r="C9" s="2" t="s">
        <v>14</v>
      </c>
      <c r="D9" s="3" t="s">
        <v>12</v>
      </c>
      <c r="E9" s="2" t="s">
        <v>229</v>
      </c>
      <c r="F9" s="2" t="s">
        <v>247</v>
      </c>
      <c r="G9" s="2">
        <v>85</v>
      </c>
      <c r="H9" s="2">
        <v>23</v>
      </c>
      <c r="I9" s="2">
        <v>84.5</v>
      </c>
      <c r="J9" s="2">
        <v>3</v>
      </c>
      <c r="K9" s="2"/>
      <c r="L9" s="2">
        <f t="shared" si="0"/>
        <v>87.5</v>
      </c>
      <c r="M9" s="2">
        <f t="shared" si="1"/>
        <v>43.75</v>
      </c>
      <c r="N9" s="2">
        <v>85.12</v>
      </c>
      <c r="O9" s="2">
        <f t="shared" si="2"/>
        <v>42.56</v>
      </c>
      <c r="P9" s="2">
        <f t="shared" si="3"/>
        <v>86.31</v>
      </c>
    </row>
    <row r="10" spans="1:16" s="7" customFormat="1" x14ac:dyDescent="0.15">
      <c r="A10" s="2">
        <v>25678</v>
      </c>
      <c r="B10" s="3" t="s">
        <v>242</v>
      </c>
      <c r="C10" s="2" t="s">
        <v>11</v>
      </c>
      <c r="D10" s="3" t="s">
        <v>12</v>
      </c>
      <c r="E10" s="2" t="s">
        <v>229</v>
      </c>
      <c r="F10" s="2" t="s">
        <v>243</v>
      </c>
      <c r="G10" s="2">
        <v>84</v>
      </c>
      <c r="H10" s="2">
        <v>28</v>
      </c>
      <c r="I10" s="2">
        <v>85</v>
      </c>
      <c r="J10" s="2">
        <v>3</v>
      </c>
      <c r="K10" s="2">
        <v>2.5</v>
      </c>
      <c r="L10" s="2">
        <f t="shared" si="0"/>
        <v>90.5</v>
      </c>
      <c r="M10" s="2">
        <f t="shared" si="1"/>
        <v>45.25</v>
      </c>
      <c r="N10" s="2">
        <v>81.88</v>
      </c>
      <c r="O10" s="2">
        <f t="shared" si="2"/>
        <v>40.94</v>
      </c>
      <c r="P10" s="2">
        <f t="shared" si="3"/>
        <v>86.19</v>
      </c>
    </row>
    <row r="11" spans="1:16" s="7" customFormat="1" x14ac:dyDescent="0.15">
      <c r="A11" s="2">
        <v>25993</v>
      </c>
      <c r="B11" s="3" t="s">
        <v>240</v>
      </c>
      <c r="C11" s="2" t="s">
        <v>14</v>
      </c>
      <c r="D11" s="3" t="s">
        <v>12</v>
      </c>
      <c r="E11" s="2" t="s">
        <v>229</v>
      </c>
      <c r="F11" s="2" t="s">
        <v>241</v>
      </c>
      <c r="G11" s="2">
        <v>84</v>
      </c>
      <c r="H11" s="2">
        <v>20</v>
      </c>
      <c r="I11" s="2">
        <v>85</v>
      </c>
      <c r="J11" s="2">
        <v>3</v>
      </c>
      <c r="K11" s="2"/>
      <c r="L11" s="2">
        <f t="shared" si="0"/>
        <v>88</v>
      </c>
      <c r="M11" s="2">
        <f t="shared" si="1"/>
        <v>44</v>
      </c>
      <c r="N11" s="2">
        <v>84.02</v>
      </c>
      <c r="O11" s="2">
        <f t="shared" si="2"/>
        <v>42.01</v>
      </c>
      <c r="P11" s="2">
        <f t="shared" si="3"/>
        <v>86.009999999999991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"/>
  <sheetViews>
    <sheetView topLeftCell="A4" zoomScale="115" zoomScaleNormal="175" workbookViewId="0">
      <selection activeCell="A18" sqref="A18:XFD97"/>
    </sheetView>
  </sheetViews>
  <sheetFormatPr defaultColWidth="9" defaultRowHeight="13.5" x14ac:dyDescent="0.15"/>
  <cols>
    <col min="1" max="1" width="7.125" customWidth="1"/>
    <col min="2" max="2" width="8.5" customWidth="1"/>
    <col min="3" max="3" width="7.5" customWidth="1"/>
    <col min="4" max="4" width="6.5" customWidth="1"/>
    <col min="5" max="5" width="9.375" customWidth="1"/>
    <col min="6" max="6" width="13.25" customWidth="1"/>
    <col min="7" max="7" width="4.5" customWidth="1"/>
    <col min="8" max="8" width="5.25" customWidth="1"/>
    <col min="9" max="9" width="7" customWidth="1"/>
    <col min="10" max="10" width="6.125" customWidth="1"/>
    <col min="11" max="11" width="5.25" customWidth="1"/>
    <col min="12" max="12" width="8.875" customWidth="1"/>
    <col min="13" max="13" width="10.375" customWidth="1"/>
    <col min="15" max="15" width="10.25" customWidth="1"/>
  </cols>
  <sheetData>
    <row r="1" spans="1:16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462</v>
      </c>
      <c r="M1" s="1" t="s">
        <v>466</v>
      </c>
      <c r="N1" s="10" t="s">
        <v>465</v>
      </c>
      <c r="O1" s="10" t="s">
        <v>467</v>
      </c>
      <c r="P1" s="10" t="s">
        <v>468</v>
      </c>
    </row>
    <row r="2" spans="1:16" s="7" customFormat="1" x14ac:dyDescent="0.15">
      <c r="A2" s="2">
        <v>26393</v>
      </c>
      <c r="B2" s="3" t="s">
        <v>259</v>
      </c>
      <c r="C2" s="2" t="s">
        <v>14</v>
      </c>
      <c r="D2" s="3" t="s">
        <v>12</v>
      </c>
      <c r="E2" s="2" t="s">
        <v>248</v>
      </c>
      <c r="F2" s="2" t="s">
        <v>260</v>
      </c>
      <c r="G2" s="2">
        <v>88</v>
      </c>
      <c r="H2" s="2">
        <v>18</v>
      </c>
      <c r="I2" s="2">
        <v>79</v>
      </c>
      <c r="J2" s="2">
        <v>3</v>
      </c>
      <c r="K2" s="2"/>
      <c r="L2" s="2">
        <f t="shared" ref="L2:L17" si="0">SUM(I2:K2)</f>
        <v>82</v>
      </c>
      <c r="M2" s="2">
        <f t="shared" ref="M2:M17" si="1">L2*0.5</f>
        <v>41</v>
      </c>
      <c r="N2" s="2">
        <v>91.6</v>
      </c>
      <c r="O2" s="2">
        <f t="shared" ref="O2:O17" si="2">N2*0.5</f>
        <v>45.8</v>
      </c>
      <c r="P2" s="2">
        <f t="shared" ref="P2:P17" si="3">O2+M2</f>
        <v>86.8</v>
      </c>
    </row>
    <row r="3" spans="1:16" s="7" customFormat="1" x14ac:dyDescent="0.15">
      <c r="A3" s="2">
        <v>25576</v>
      </c>
      <c r="B3" s="3" t="s">
        <v>267</v>
      </c>
      <c r="C3" s="2" t="s">
        <v>14</v>
      </c>
      <c r="D3" s="3" t="s">
        <v>12</v>
      </c>
      <c r="E3" s="2" t="s">
        <v>248</v>
      </c>
      <c r="F3" s="2" t="s">
        <v>268</v>
      </c>
      <c r="G3" s="2">
        <v>89</v>
      </c>
      <c r="H3" s="2">
        <v>8</v>
      </c>
      <c r="I3" s="2">
        <v>77</v>
      </c>
      <c r="J3" s="2">
        <v>3</v>
      </c>
      <c r="K3" s="2"/>
      <c r="L3" s="2">
        <f t="shared" si="0"/>
        <v>80</v>
      </c>
      <c r="M3" s="2">
        <f t="shared" si="1"/>
        <v>40</v>
      </c>
      <c r="N3" s="2">
        <v>93.4</v>
      </c>
      <c r="O3" s="2">
        <f t="shared" si="2"/>
        <v>46.7</v>
      </c>
      <c r="P3" s="2">
        <f t="shared" si="3"/>
        <v>86.7</v>
      </c>
    </row>
    <row r="4" spans="1:16" s="7" customFormat="1" x14ac:dyDescent="0.15">
      <c r="A4" s="2">
        <v>26211</v>
      </c>
      <c r="B4" s="3" t="s">
        <v>61</v>
      </c>
      <c r="C4" s="2" t="s">
        <v>14</v>
      </c>
      <c r="D4" s="3" t="s">
        <v>12</v>
      </c>
      <c r="E4" s="2" t="s">
        <v>248</v>
      </c>
      <c r="F4" s="2" t="s">
        <v>264</v>
      </c>
      <c r="G4" s="2">
        <v>88</v>
      </c>
      <c r="H4" s="2">
        <v>24</v>
      </c>
      <c r="I4" s="2">
        <v>73</v>
      </c>
      <c r="J4" s="2">
        <v>3</v>
      </c>
      <c r="K4" s="2"/>
      <c r="L4" s="2">
        <f t="shared" si="0"/>
        <v>76</v>
      </c>
      <c r="M4" s="2">
        <f t="shared" si="1"/>
        <v>38</v>
      </c>
      <c r="N4" s="2">
        <v>94.98</v>
      </c>
      <c r="O4" s="2">
        <f t="shared" si="2"/>
        <v>47.49</v>
      </c>
      <c r="P4" s="2">
        <f t="shared" si="3"/>
        <v>85.490000000000009</v>
      </c>
    </row>
    <row r="5" spans="1:16" s="7" customFormat="1" x14ac:dyDescent="0.15">
      <c r="A5" s="2">
        <v>26512</v>
      </c>
      <c r="B5" s="3" t="s">
        <v>257</v>
      </c>
      <c r="C5" s="2" t="s">
        <v>14</v>
      </c>
      <c r="D5" s="3" t="s">
        <v>12</v>
      </c>
      <c r="E5" s="2" t="s">
        <v>248</v>
      </c>
      <c r="F5" s="2" t="s">
        <v>258</v>
      </c>
      <c r="G5" s="2">
        <v>88</v>
      </c>
      <c r="H5" s="2">
        <v>14</v>
      </c>
      <c r="I5" s="2">
        <v>74</v>
      </c>
      <c r="J5" s="2">
        <v>3</v>
      </c>
      <c r="K5" s="2"/>
      <c r="L5" s="2">
        <f t="shared" si="0"/>
        <v>77</v>
      </c>
      <c r="M5" s="2">
        <f t="shared" si="1"/>
        <v>38.5</v>
      </c>
      <c r="N5" s="2">
        <v>90.2</v>
      </c>
      <c r="O5" s="2">
        <f t="shared" si="2"/>
        <v>45.1</v>
      </c>
      <c r="P5" s="2">
        <f t="shared" si="3"/>
        <v>83.6</v>
      </c>
    </row>
    <row r="6" spans="1:16" s="7" customFormat="1" x14ac:dyDescent="0.15">
      <c r="A6" s="2">
        <v>24785</v>
      </c>
      <c r="B6" s="3" t="s">
        <v>62</v>
      </c>
      <c r="C6" s="2" t="s">
        <v>14</v>
      </c>
      <c r="D6" s="3" t="s">
        <v>12</v>
      </c>
      <c r="E6" s="2" t="s">
        <v>248</v>
      </c>
      <c r="F6" s="2" t="s">
        <v>274</v>
      </c>
      <c r="G6" s="2">
        <v>89</v>
      </c>
      <c r="H6" s="2">
        <v>23</v>
      </c>
      <c r="I6" s="2">
        <v>73.5</v>
      </c>
      <c r="J6" s="2">
        <v>3</v>
      </c>
      <c r="K6" s="2"/>
      <c r="L6" s="2">
        <f t="shared" si="0"/>
        <v>76.5</v>
      </c>
      <c r="M6" s="2">
        <f t="shared" si="1"/>
        <v>38.25</v>
      </c>
      <c r="N6" s="2">
        <v>90.52</v>
      </c>
      <c r="O6" s="2">
        <f t="shared" si="2"/>
        <v>45.26</v>
      </c>
      <c r="P6" s="2">
        <f t="shared" si="3"/>
        <v>83.509999999999991</v>
      </c>
    </row>
    <row r="7" spans="1:16" s="7" customFormat="1" x14ac:dyDescent="0.15">
      <c r="A7" s="2">
        <v>26322</v>
      </c>
      <c r="B7" s="3" t="s">
        <v>261</v>
      </c>
      <c r="C7" s="2" t="s">
        <v>14</v>
      </c>
      <c r="D7" s="3" t="s">
        <v>12</v>
      </c>
      <c r="E7" s="2" t="s">
        <v>248</v>
      </c>
      <c r="F7" s="2" t="s">
        <v>262</v>
      </c>
      <c r="G7" s="2">
        <v>88</v>
      </c>
      <c r="H7" s="2">
        <v>20</v>
      </c>
      <c r="I7" s="2">
        <v>73.5</v>
      </c>
      <c r="J7" s="2">
        <v>3</v>
      </c>
      <c r="K7" s="2"/>
      <c r="L7" s="2">
        <f t="shared" si="0"/>
        <v>76.5</v>
      </c>
      <c r="M7" s="2">
        <f t="shared" si="1"/>
        <v>38.25</v>
      </c>
      <c r="N7" s="2">
        <v>90.28</v>
      </c>
      <c r="O7" s="2">
        <f t="shared" si="2"/>
        <v>45.14</v>
      </c>
      <c r="P7" s="2">
        <f t="shared" si="3"/>
        <v>83.39</v>
      </c>
    </row>
    <row r="8" spans="1:16" s="7" customFormat="1" x14ac:dyDescent="0.15">
      <c r="A8" s="2">
        <v>28297</v>
      </c>
      <c r="B8" s="3" t="s">
        <v>252</v>
      </c>
      <c r="C8" s="2" t="s">
        <v>14</v>
      </c>
      <c r="D8" s="3" t="s">
        <v>12</v>
      </c>
      <c r="E8" s="2" t="s">
        <v>248</v>
      </c>
      <c r="F8" s="2" t="s">
        <v>253</v>
      </c>
      <c r="G8" s="2">
        <v>87</v>
      </c>
      <c r="H8" s="2">
        <v>7</v>
      </c>
      <c r="I8" s="2">
        <v>73</v>
      </c>
      <c r="J8" s="2">
        <v>3</v>
      </c>
      <c r="K8" s="2"/>
      <c r="L8" s="2">
        <f t="shared" si="0"/>
        <v>76</v>
      </c>
      <c r="M8" s="2">
        <f t="shared" si="1"/>
        <v>38</v>
      </c>
      <c r="N8" s="2">
        <v>90.6</v>
      </c>
      <c r="O8" s="2">
        <f t="shared" si="2"/>
        <v>45.3</v>
      </c>
      <c r="P8" s="2">
        <f t="shared" si="3"/>
        <v>83.3</v>
      </c>
    </row>
    <row r="9" spans="1:16" s="7" customFormat="1" x14ac:dyDescent="0.15">
      <c r="A9" s="2">
        <v>25210</v>
      </c>
      <c r="B9" s="3" t="s">
        <v>269</v>
      </c>
      <c r="C9" s="2" t="s">
        <v>14</v>
      </c>
      <c r="D9" s="3" t="s">
        <v>12</v>
      </c>
      <c r="E9" s="2" t="s">
        <v>248</v>
      </c>
      <c r="F9" s="2" t="s">
        <v>270</v>
      </c>
      <c r="G9" s="2">
        <v>89</v>
      </c>
      <c r="H9" s="2">
        <v>15</v>
      </c>
      <c r="I9" s="2">
        <v>80.5</v>
      </c>
      <c r="J9" s="2">
        <v>3</v>
      </c>
      <c r="K9" s="2"/>
      <c r="L9" s="2">
        <f t="shared" si="0"/>
        <v>83.5</v>
      </c>
      <c r="M9" s="2">
        <f t="shared" si="1"/>
        <v>41.75</v>
      </c>
      <c r="N9" s="2">
        <v>82.24</v>
      </c>
      <c r="O9" s="2">
        <f t="shared" si="2"/>
        <v>41.12</v>
      </c>
      <c r="P9" s="2">
        <f t="shared" si="3"/>
        <v>82.87</v>
      </c>
    </row>
    <row r="10" spans="1:16" s="7" customFormat="1" x14ac:dyDescent="0.15">
      <c r="A10" s="2">
        <v>27955</v>
      </c>
      <c r="B10" s="3" t="s">
        <v>69</v>
      </c>
      <c r="C10" s="2" t="s">
        <v>14</v>
      </c>
      <c r="D10" s="3" t="s">
        <v>12</v>
      </c>
      <c r="E10" s="2" t="s">
        <v>248</v>
      </c>
      <c r="F10" s="2" t="s">
        <v>254</v>
      </c>
      <c r="G10" s="2">
        <v>87</v>
      </c>
      <c r="H10" s="2">
        <v>13</v>
      </c>
      <c r="I10" s="2">
        <v>78</v>
      </c>
      <c r="J10" s="2">
        <v>3</v>
      </c>
      <c r="K10" s="2"/>
      <c r="L10" s="2">
        <f t="shared" si="0"/>
        <v>81</v>
      </c>
      <c r="M10" s="2">
        <f t="shared" si="1"/>
        <v>40.5</v>
      </c>
      <c r="N10" s="2">
        <v>83.54</v>
      </c>
      <c r="O10" s="2">
        <f t="shared" si="2"/>
        <v>41.77</v>
      </c>
      <c r="P10" s="2">
        <f t="shared" si="3"/>
        <v>82.27000000000001</v>
      </c>
    </row>
    <row r="11" spans="1:16" s="7" customFormat="1" x14ac:dyDescent="0.15">
      <c r="A11" s="2">
        <v>29036</v>
      </c>
      <c r="B11" s="3" t="s">
        <v>39</v>
      </c>
      <c r="C11" s="2" t="s">
        <v>14</v>
      </c>
      <c r="D11" s="3" t="s">
        <v>12</v>
      </c>
      <c r="E11" s="2" t="s">
        <v>248</v>
      </c>
      <c r="F11" s="2" t="s">
        <v>251</v>
      </c>
      <c r="G11" s="2">
        <v>86</v>
      </c>
      <c r="H11" s="2">
        <v>26</v>
      </c>
      <c r="I11" s="2">
        <v>77.5</v>
      </c>
      <c r="J11" s="2">
        <v>3</v>
      </c>
      <c r="K11" s="2"/>
      <c r="L11" s="2">
        <f t="shared" si="0"/>
        <v>80.5</v>
      </c>
      <c r="M11" s="2">
        <f t="shared" si="1"/>
        <v>40.25</v>
      </c>
      <c r="N11" s="2">
        <v>84</v>
      </c>
      <c r="O11" s="2">
        <f t="shared" si="2"/>
        <v>42</v>
      </c>
      <c r="P11" s="2">
        <f t="shared" si="3"/>
        <v>82.25</v>
      </c>
    </row>
    <row r="12" spans="1:16" s="7" customFormat="1" x14ac:dyDescent="0.15">
      <c r="A12" s="2">
        <v>26276</v>
      </c>
      <c r="B12" s="3" t="s">
        <v>80</v>
      </c>
      <c r="C12" s="2" t="s">
        <v>14</v>
      </c>
      <c r="D12" s="3" t="s">
        <v>12</v>
      </c>
      <c r="E12" s="2" t="s">
        <v>248</v>
      </c>
      <c r="F12" s="2" t="s">
        <v>263</v>
      </c>
      <c r="G12" s="2">
        <v>88</v>
      </c>
      <c r="H12" s="2">
        <v>21</v>
      </c>
      <c r="I12" s="2">
        <v>70</v>
      </c>
      <c r="J12" s="2">
        <v>3</v>
      </c>
      <c r="K12" s="2"/>
      <c r="L12" s="2">
        <f t="shared" si="0"/>
        <v>73</v>
      </c>
      <c r="M12" s="2">
        <f t="shared" si="1"/>
        <v>36.5</v>
      </c>
      <c r="N12" s="2">
        <v>91.12</v>
      </c>
      <c r="O12" s="2">
        <f t="shared" si="2"/>
        <v>45.56</v>
      </c>
      <c r="P12" s="2">
        <f t="shared" si="3"/>
        <v>82.06</v>
      </c>
    </row>
    <row r="13" spans="1:16" s="7" customFormat="1" x14ac:dyDescent="0.15">
      <c r="A13" s="2">
        <v>25104</v>
      </c>
      <c r="B13" s="3" t="s">
        <v>48</v>
      </c>
      <c r="C13" s="2" t="s">
        <v>14</v>
      </c>
      <c r="D13" s="3" t="s">
        <v>12</v>
      </c>
      <c r="E13" s="2" t="s">
        <v>248</v>
      </c>
      <c r="F13" s="2" t="s">
        <v>273</v>
      </c>
      <c r="G13" s="2">
        <v>89</v>
      </c>
      <c r="H13" s="2">
        <v>18</v>
      </c>
      <c r="I13" s="2">
        <v>76</v>
      </c>
      <c r="J13" s="2">
        <v>3</v>
      </c>
      <c r="K13" s="2"/>
      <c r="L13" s="2">
        <f t="shared" si="0"/>
        <v>79</v>
      </c>
      <c r="M13" s="2">
        <f t="shared" si="1"/>
        <v>39.5</v>
      </c>
      <c r="N13" s="2">
        <v>84.3</v>
      </c>
      <c r="O13" s="2">
        <f t="shared" si="2"/>
        <v>42.15</v>
      </c>
      <c r="P13" s="2">
        <f t="shared" si="3"/>
        <v>81.650000000000006</v>
      </c>
    </row>
    <row r="14" spans="1:16" s="7" customFormat="1" x14ac:dyDescent="0.15">
      <c r="A14" s="2">
        <v>26050</v>
      </c>
      <c r="B14" s="3" t="s">
        <v>265</v>
      </c>
      <c r="C14" s="2" t="s">
        <v>14</v>
      </c>
      <c r="D14" s="3" t="s">
        <v>12</v>
      </c>
      <c r="E14" s="2" t="s">
        <v>248</v>
      </c>
      <c r="F14" s="2" t="s">
        <v>266</v>
      </c>
      <c r="G14" s="2">
        <v>88</v>
      </c>
      <c r="H14" s="2">
        <v>29</v>
      </c>
      <c r="I14" s="2">
        <v>72</v>
      </c>
      <c r="J14" s="2">
        <v>3</v>
      </c>
      <c r="K14" s="2"/>
      <c r="L14" s="2">
        <f t="shared" si="0"/>
        <v>75</v>
      </c>
      <c r="M14" s="2">
        <f t="shared" si="1"/>
        <v>37.5</v>
      </c>
      <c r="N14" s="2">
        <v>88.2</v>
      </c>
      <c r="O14" s="2">
        <f t="shared" si="2"/>
        <v>44.1</v>
      </c>
      <c r="P14" s="2">
        <f t="shared" si="3"/>
        <v>81.599999999999994</v>
      </c>
    </row>
    <row r="15" spans="1:16" s="7" customFormat="1" x14ac:dyDescent="0.15">
      <c r="A15" s="2">
        <v>25204</v>
      </c>
      <c r="B15" s="3" t="s">
        <v>271</v>
      </c>
      <c r="C15" s="2" t="s">
        <v>14</v>
      </c>
      <c r="D15" s="3" t="s">
        <v>12</v>
      </c>
      <c r="E15" s="2" t="s">
        <v>248</v>
      </c>
      <c r="F15" s="2" t="s">
        <v>272</v>
      </c>
      <c r="G15" s="2">
        <v>89</v>
      </c>
      <c r="H15" s="2">
        <v>16</v>
      </c>
      <c r="I15" s="2">
        <v>70</v>
      </c>
      <c r="J15" s="2">
        <v>3</v>
      </c>
      <c r="K15" s="2"/>
      <c r="L15" s="2">
        <f t="shared" si="0"/>
        <v>73</v>
      </c>
      <c r="M15" s="2">
        <f t="shared" si="1"/>
        <v>36.5</v>
      </c>
      <c r="N15" s="2">
        <v>90.16</v>
      </c>
      <c r="O15" s="2">
        <f t="shared" si="2"/>
        <v>45.08</v>
      </c>
      <c r="P15" s="2">
        <f t="shared" si="3"/>
        <v>81.58</v>
      </c>
    </row>
    <row r="16" spans="1:16" s="7" customFormat="1" x14ac:dyDescent="0.15">
      <c r="A16" s="2">
        <v>29156</v>
      </c>
      <c r="B16" s="3" t="s">
        <v>249</v>
      </c>
      <c r="C16" s="2" t="s">
        <v>14</v>
      </c>
      <c r="D16" s="3" t="s">
        <v>21</v>
      </c>
      <c r="E16" s="2" t="s">
        <v>248</v>
      </c>
      <c r="F16" s="2" t="s">
        <v>250</v>
      </c>
      <c r="G16" s="2">
        <v>86</v>
      </c>
      <c r="H16" s="2">
        <v>24</v>
      </c>
      <c r="I16" s="2">
        <v>74.5</v>
      </c>
      <c r="J16" s="2">
        <v>3</v>
      </c>
      <c r="K16" s="2"/>
      <c r="L16" s="6">
        <f t="shared" si="0"/>
        <v>77.5</v>
      </c>
      <c r="M16" s="2">
        <f t="shared" si="1"/>
        <v>38.75</v>
      </c>
      <c r="N16" s="2">
        <v>83.9</v>
      </c>
      <c r="O16" s="2">
        <f t="shared" si="2"/>
        <v>41.95</v>
      </c>
      <c r="P16" s="2">
        <f t="shared" si="3"/>
        <v>80.7</v>
      </c>
    </row>
    <row r="17" spans="1:16" s="7" customFormat="1" x14ac:dyDescent="0.15">
      <c r="A17" s="2">
        <v>27951</v>
      </c>
      <c r="B17" s="3" t="s">
        <v>255</v>
      </c>
      <c r="C17" s="2" t="s">
        <v>14</v>
      </c>
      <c r="D17" s="3" t="s">
        <v>12</v>
      </c>
      <c r="E17" s="2" t="s">
        <v>248</v>
      </c>
      <c r="F17" s="2" t="s">
        <v>256</v>
      </c>
      <c r="G17" s="2">
        <v>87</v>
      </c>
      <c r="H17" s="2">
        <v>14</v>
      </c>
      <c r="I17" s="2">
        <v>78</v>
      </c>
      <c r="J17" s="2">
        <v>3</v>
      </c>
      <c r="K17" s="2"/>
      <c r="L17" s="2">
        <f t="shared" si="0"/>
        <v>81</v>
      </c>
      <c r="M17" s="2">
        <f t="shared" si="1"/>
        <v>40.5</v>
      </c>
      <c r="N17" s="2">
        <v>80.34</v>
      </c>
      <c r="O17" s="2">
        <f t="shared" si="2"/>
        <v>40.17</v>
      </c>
      <c r="P17" s="2">
        <f t="shared" si="3"/>
        <v>80.67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zoomScale="115" zoomScaleNormal="160" workbookViewId="0">
      <selection activeCell="A4" sqref="A4:XFD7"/>
    </sheetView>
  </sheetViews>
  <sheetFormatPr defaultColWidth="9" defaultRowHeight="13.5" x14ac:dyDescent="0.15"/>
  <cols>
    <col min="1" max="1" width="6.75" customWidth="1"/>
    <col min="2" max="2" width="7.125" customWidth="1"/>
    <col min="3" max="3" width="7.5" customWidth="1"/>
    <col min="4" max="4" width="6.5" customWidth="1"/>
    <col min="5" max="5" width="20.75" customWidth="1"/>
    <col min="6" max="6" width="13.25" customWidth="1"/>
    <col min="7" max="7" width="4.5" customWidth="1"/>
    <col min="8" max="8" width="5.25" customWidth="1"/>
    <col min="9" max="9" width="7" customWidth="1"/>
    <col min="10" max="10" width="6.125" customWidth="1"/>
    <col min="11" max="11" width="5.25" customWidth="1"/>
    <col min="12" max="12" width="6.75" customWidth="1"/>
    <col min="13" max="13" width="11" bestFit="1" customWidth="1"/>
    <col min="15" max="15" width="11" bestFit="1" customWidth="1"/>
  </cols>
  <sheetData>
    <row r="1" spans="1:16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462</v>
      </c>
      <c r="M1" s="1" t="s">
        <v>466</v>
      </c>
      <c r="N1" s="10" t="s">
        <v>465</v>
      </c>
      <c r="O1" s="10" t="s">
        <v>467</v>
      </c>
      <c r="P1" s="10" t="s">
        <v>468</v>
      </c>
    </row>
    <row r="2" spans="1:16" s="7" customFormat="1" x14ac:dyDescent="0.15">
      <c r="A2" s="2">
        <v>30741</v>
      </c>
      <c r="B2" s="3" t="s">
        <v>275</v>
      </c>
      <c r="C2" s="2" t="s">
        <v>14</v>
      </c>
      <c r="D2" s="3" t="s">
        <v>12</v>
      </c>
      <c r="E2" s="2" t="s">
        <v>276</v>
      </c>
      <c r="F2" s="2" t="s">
        <v>277</v>
      </c>
      <c r="G2" s="2">
        <v>89</v>
      </c>
      <c r="H2" s="2">
        <v>24</v>
      </c>
      <c r="I2" s="2">
        <v>74.5</v>
      </c>
      <c r="J2" s="2">
        <v>3</v>
      </c>
      <c r="K2" s="2"/>
      <c r="L2" s="6">
        <f t="shared" ref="L2:L3" si="0">SUM(I2:K2)</f>
        <v>77.5</v>
      </c>
      <c r="M2" s="2">
        <f t="shared" ref="M2:M3" si="1">L2*0.5</f>
        <v>38.75</v>
      </c>
      <c r="N2" s="2">
        <v>68.56</v>
      </c>
      <c r="O2" s="2">
        <f t="shared" ref="O2:O3" si="2">N2*0.5</f>
        <v>34.28</v>
      </c>
      <c r="P2" s="2">
        <f t="shared" ref="P2:P3" si="3">O2+M2</f>
        <v>73.03</v>
      </c>
    </row>
    <row r="3" spans="1:16" s="7" customFormat="1" x14ac:dyDescent="0.15">
      <c r="A3" s="2">
        <v>29396</v>
      </c>
      <c r="B3" s="3" t="s">
        <v>278</v>
      </c>
      <c r="C3" s="2" t="s">
        <v>38</v>
      </c>
      <c r="D3" s="3" t="s">
        <v>12</v>
      </c>
      <c r="E3" s="2" t="s">
        <v>276</v>
      </c>
      <c r="F3" s="2" t="s">
        <v>279</v>
      </c>
      <c r="G3" s="2">
        <v>89</v>
      </c>
      <c r="H3" s="2">
        <v>27</v>
      </c>
      <c r="I3" s="2">
        <v>65.5</v>
      </c>
      <c r="J3" s="2">
        <v>3</v>
      </c>
      <c r="K3" s="2"/>
      <c r="L3" s="6">
        <f t="shared" si="0"/>
        <v>68.5</v>
      </c>
      <c r="M3" s="2">
        <f t="shared" si="1"/>
        <v>34.25</v>
      </c>
      <c r="N3" s="2">
        <v>68.459999999999994</v>
      </c>
      <c r="O3" s="2">
        <f t="shared" si="2"/>
        <v>34.229999999999997</v>
      </c>
      <c r="P3" s="2">
        <f t="shared" si="3"/>
        <v>68.47999999999999</v>
      </c>
    </row>
    <row r="4" spans="1:16" x14ac:dyDescent="0.15">
      <c r="L4" s="5"/>
    </row>
    <row r="5" spans="1:16" x14ac:dyDescent="0.15">
      <c r="L5" s="5"/>
    </row>
    <row r="6" spans="1:16" x14ac:dyDescent="0.15">
      <c r="L6" s="5"/>
    </row>
    <row r="7" spans="1:16" x14ac:dyDescent="0.15">
      <c r="L7" s="5"/>
    </row>
    <row r="8" spans="1:16" x14ac:dyDescent="0.15">
      <c r="L8" s="5"/>
    </row>
    <row r="9" spans="1:16" x14ac:dyDescent="0.15">
      <c r="L9" s="5"/>
    </row>
    <row r="10" spans="1:16" x14ac:dyDescent="0.15">
      <c r="L10" s="5"/>
    </row>
    <row r="11" spans="1:16" x14ac:dyDescent="0.15">
      <c r="L11" s="5"/>
    </row>
    <row r="12" spans="1:16" x14ac:dyDescent="0.15">
      <c r="L12" s="5"/>
    </row>
    <row r="13" spans="1:16" x14ac:dyDescent="0.15">
      <c r="L13" s="5"/>
    </row>
    <row r="14" spans="1:16" x14ac:dyDescent="0.15">
      <c r="L14" s="5"/>
    </row>
    <row r="15" spans="1:16" x14ac:dyDescent="0.15">
      <c r="L15" s="5"/>
    </row>
    <row r="16" spans="1:16" x14ac:dyDescent="0.15">
      <c r="L16" s="5"/>
    </row>
  </sheetData>
  <phoneticPr fontId="1" type="noConversion"/>
  <pageMargins left="0.70866141732283472" right="0.28999999999999998" top="0.74803149606299213" bottom="0.74803149606299213" header="0.31496062992125984" footer="0.31496062992125984"/>
  <pageSetup paperSize="9" orientation="landscape" r:id="rId1"/>
  <headerFooter>
    <oddHeader>&amp;C&amp;"-,加粗"&amp;12 2019年达拉特旗初中小学幼儿园教师招聘成绩表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topLeftCell="A22" zoomScale="115" zoomScaleNormal="175" workbookViewId="0">
      <selection activeCell="A51" sqref="A51:XFD122"/>
    </sheetView>
  </sheetViews>
  <sheetFormatPr defaultColWidth="9" defaultRowHeight="13.5" x14ac:dyDescent="0.15"/>
  <cols>
    <col min="1" max="1" width="7.125" customWidth="1"/>
    <col min="2" max="2" width="8.5" customWidth="1"/>
    <col min="3" max="3" width="7.5" customWidth="1"/>
    <col min="4" max="4" width="6.5" customWidth="1"/>
    <col min="5" max="5" width="10" customWidth="1"/>
    <col min="6" max="6" width="13.25" customWidth="1"/>
    <col min="7" max="7" width="4.5" customWidth="1"/>
    <col min="8" max="8" width="5.25" customWidth="1"/>
    <col min="9" max="9" width="7" customWidth="1"/>
    <col min="10" max="10" width="6.125" customWidth="1"/>
    <col min="11" max="11" width="5.25" customWidth="1"/>
    <col min="12" max="12" width="7.75" customWidth="1"/>
    <col min="13" max="13" width="11" bestFit="1" customWidth="1"/>
    <col min="15" max="15" width="11" bestFit="1" customWidth="1"/>
  </cols>
  <sheetData>
    <row r="1" spans="1:16" ht="34.5" customHeight="1" x14ac:dyDescent="0.15">
      <c r="A1" s="1" t="s">
        <v>0</v>
      </c>
      <c r="B1" s="1" t="s">
        <v>1</v>
      </c>
      <c r="C1" s="1" t="s">
        <v>2</v>
      </c>
      <c r="D1" s="1" t="s">
        <v>460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462</v>
      </c>
      <c r="M1" s="1" t="s">
        <v>466</v>
      </c>
      <c r="N1" s="10" t="s">
        <v>465</v>
      </c>
      <c r="O1" s="10" t="s">
        <v>467</v>
      </c>
      <c r="P1" s="10" t="s">
        <v>468</v>
      </c>
    </row>
    <row r="2" spans="1:16" s="7" customFormat="1" x14ac:dyDescent="0.15">
      <c r="A2" s="2">
        <v>25238</v>
      </c>
      <c r="B2" s="11" t="s">
        <v>289</v>
      </c>
      <c r="C2" s="2" t="s">
        <v>14</v>
      </c>
      <c r="D2" s="3" t="s">
        <v>12</v>
      </c>
      <c r="E2" s="2" t="s">
        <v>280</v>
      </c>
      <c r="F2" s="2" t="s">
        <v>358</v>
      </c>
      <c r="G2" s="2">
        <v>96</v>
      </c>
      <c r="H2" s="2">
        <v>20</v>
      </c>
      <c r="I2" s="2">
        <v>80</v>
      </c>
      <c r="J2" s="2">
        <v>3</v>
      </c>
      <c r="K2" s="2"/>
      <c r="L2" s="2">
        <f t="shared" ref="L2:L33" si="0">SUM(I2:K2)</f>
        <v>83</v>
      </c>
      <c r="M2" s="2">
        <f t="shared" ref="M2:M33" si="1">L2*0.5</f>
        <v>41.5</v>
      </c>
      <c r="N2" s="2">
        <v>81.62</v>
      </c>
      <c r="O2" s="2">
        <f t="shared" ref="O2:O33" si="2">N2*0.5</f>
        <v>40.81</v>
      </c>
      <c r="P2" s="2">
        <f t="shared" ref="P2:P33" si="3">O2+M2</f>
        <v>82.31</v>
      </c>
    </row>
    <row r="3" spans="1:16" s="7" customFormat="1" x14ac:dyDescent="0.15">
      <c r="A3" s="2">
        <v>27721</v>
      </c>
      <c r="B3" s="3" t="s">
        <v>313</v>
      </c>
      <c r="C3" s="2" t="s">
        <v>14</v>
      </c>
      <c r="D3" s="3" t="s">
        <v>12</v>
      </c>
      <c r="E3" s="2" t="s">
        <v>280</v>
      </c>
      <c r="F3" s="2" t="s">
        <v>314</v>
      </c>
      <c r="G3" s="2">
        <v>92</v>
      </c>
      <c r="H3" s="2">
        <v>29</v>
      </c>
      <c r="I3" s="2">
        <v>77.5</v>
      </c>
      <c r="J3" s="2">
        <v>3</v>
      </c>
      <c r="K3" s="2"/>
      <c r="L3" s="2">
        <f t="shared" si="0"/>
        <v>80.5</v>
      </c>
      <c r="M3" s="2">
        <f t="shared" si="1"/>
        <v>40.25</v>
      </c>
      <c r="N3" s="2">
        <v>83.2</v>
      </c>
      <c r="O3" s="2">
        <f t="shared" si="2"/>
        <v>41.6</v>
      </c>
      <c r="P3" s="2">
        <f t="shared" si="3"/>
        <v>81.849999999999994</v>
      </c>
    </row>
    <row r="4" spans="1:16" s="7" customFormat="1" x14ac:dyDescent="0.15">
      <c r="A4" s="2">
        <v>26261</v>
      </c>
      <c r="B4" s="3" t="s">
        <v>335</v>
      </c>
      <c r="C4" s="2" t="s">
        <v>14</v>
      </c>
      <c r="D4" s="3" t="s">
        <v>12</v>
      </c>
      <c r="E4" s="2" t="s">
        <v>280</v>
      </c>
      <c r="F4" s="2" t="s">
        <v>336</v>
      </c>
      <c r="G4" s="2">
        <v>94</v>
      </c>
      <c r="H4" s="2">
        <v>23</v>
      </c>
      <c r="I4" s="2">
        <v>83</v>
      </c>
      <c r="J4" s="2">
        <v>3</v>
      </c>
      <c r="K4" s="2"/>
      <c r="L4" s="2">
        <f t="shared" si="0"/>
        <v>86</v>
      </c>
      <c r="M4" s="2">
        <f t="shared" si="1"/>
        <v>43</v>
      </c>
      <c r="N4" s="2">
        <v>76.040000000000006</v>
      </c>
      <c r="O4" s="2">
        <f t="shared" si="2"/>
        <v>38.020000000000003</v>
      </c>
      <c r="P4" s="2">
        <f t="shared" si="3"/>
        <v>81.02000000000001</v>
      </c>
    </row>
    <row r="5" spans="1:16" s="7" customFormat="1" x14ac:dyDescent="0.15">
      <c r="A5" s="2">
        <v>27775</v>
      </c>
      <c r="B5" s="3" t="s">
        <v>307</v>
      </c>
      <c r="C5" s="2" t="s">
        <v>14</v>
      </c>
      <c r="D5" s="3" t="s">
        <v>12</v>
      </c>
      <c r="E5" s="2" t="s">
        <v>280</v>
      </c>
      <c r="F5" s="2" t="s">
        <v>308</v>
      </c>
      <c r="G5" s="2">
        <v>92</v>
      </c>
      <c r="H5" s="2">
        <v>26</v>
      </c>
      <c r="I5" s="2">
        <v>76</v>
      </c>
      <c r="J5" s="2">
        <v>3</v>
      </c>
      <c r="K5" s="2"/>
      <c r="L5" s="2">
        <f t="shared" si="0"/>
        <v>79</v>
      </c>
      <c r="M5" s="2">
        <f t="shared" si="1"/>
        <v>39.5</v>
      </c>
      <c r="N5" s="2">
        <v>82.26</v>
      </c>
      <c r="O5" s="2">
        <f t="shared" si="2"/>
        <v>41.13</v>
      </c>
      <c r="P5" s="2">
        <f t="shared" si="3"/>
        <v>80.63</v>
      </c>
    </row>
    <row r="6" spans="1:16" s="7" customFormat="1" x14ac:dyDescent="0.15">
      <c r="A6" s="2">
        <v>25191</v>
      </c>
      <c r="B6" s="3" t="s">
        <v>363</v>
      </c>
      <c r="C6" s="2" t="s">
        <v>14</v>
      </c>
      <c r="D6" s="3" t="s">
        <v>12</v>
      </c>
      <c r="E6" s="2" t="s">
        <v>280</v>
      </c>
      <c r="F6" s="2" t="s">
        <v>364</v>
      </c>
      <c r="G6" s="2">
        <v>96</v>
      </c>
      <c r="H6" s="2">
        <v>24</v>
      </c>
      <c r="I6" s="2">
        <v>71</v>
      </c>
      <c r="J6" s="2">
        <v>3</v>
      </c>
      <c r="K6" s="2"/>
      <c r="L6" s="2">
        <f t="shared" si="0"/>
        <v>74</v>
      </c>
      <c r="M6" s="2">
        <f t="shared" si="1"/>
        <v>37</v>
      </c>
      <c r="N6" s="2">
        <v>87.18</v>
      </c>
      <c r="O6" s="2">
        <f t="shared" si="2"/>
        <v>43.59</v>
      </c>
      <c r="P6" s="2">
        <f t="shared" si="3"/>
        <v>80.59</v>
      </c>
    </row>
    <row r="7" spans="1:16" s="7" customFormat="1" x14ac:dyDescent="0.15">
      <c r="A7" s="2">
        <v>27568</v>
      </c>
      <c r="B7" s="3" t="s">
        <v>317</v>
      </c>
      <c r="C7" s="2" t="s">
        <v>14</v>
      </c>
      <c r="D7" s="3" t="s">
        <v>12</v>
      </c>
      <c r="E7" s="2" t="s">
        <v>280</v>
      </c>
      <c r="F7" s="2" t="s">
        <v>318</v>
      </c>
      <c r="G7" s="2">
        <v>93</v>
      </c>
      <c r="H7" s="2">
        <v>6</v>
      </c>
      <c r="I7" s="2">
        <v>85</v>
      </c>
      <c r="J7" s="2">
        <v>3</v>
      </c>
      <c r="K7" s="2"/>
      <c r="L7" s="2">
        <f t="shared" si="0"/>
        <v>88</v>
      </c>
      <c r="M7" s="2">
        <f t="shared" si="1"/>
        <v>44</v>
      </c>
      <c r="N7" s="2">
        <v>72.739999999999995</v>
      </c>
      <c r="O7" s="2">
        <f t="shared" si="2"/>
        <v>36.369999999999997</v>
      </c>
      <c r="P7" s="2">
        <f t="shared" si="3"/>
        <v>80.37</v>
      </c>
    </row>
    <row r="8" spans="1:16" s="7" customFormat="1" x14ac:dyDescent="0.15">
      <c r="A8" s="2">
        <v>25660</v>
      </c>
      <c r="B8" s="3" t="s">
        <v>347</v>
      </c>
      <c r="C8" s="2" t="s">
        <v>14</v>
      </c>
      <c r="D8" s="3" t="s">
        <v>12</v>
      </c>
      <c r="E8" s="2" t="s">
        <v>280</v>
      </c>
      <c r="F8" s="2" t="s">
        <v>348</v>
      </c>
      <c r="G8" s="2">
        <v>95</v>
      </c>
      <c r="H8" s="2">
        <v>24</v>
      </c>
      <c r="I8" s="2">
        <v>79</v>
      </c>
      <c r="J8" s="2">
        <v>3</v>
      </c>
      <c r="K8" s="2"/>
      <c r="L8" s="2">
        <f t="shared" si="0"/>
        <v>82</v>
      </c>
      <c r="M8" s="2">
        <f t="shared" si="1"/>
        <v>41</v>
      </c>
      <c r="N8" s="2">
        <v>78.459999999999994</v>
      </c>
      <c r="O8" s="2">
        <f t="shared" si="2"/>
        <v>39.229999999999997</v>
      </c>
      <c r="P8" s="2">
        <f t="shared" si="3"/>
        <v>80.22999999999999</v>
      </c>
    </row>
    <row r="9" spans="1:16" s="7" customFormat="1" x14ac:dyDescent="0.15">
      <c r="A9" s="2">
        <v>26107</v>
      </c>
      <c r="B9" s="3" t="s">
        <v>340</v>
      </c>
      <c r="C9" s="2" t="s">
        <v>38</v>
      </c>
      <c r="D9" s="3" t="s">
        <v>12</v>
      </c>
      <c r="E9" s="2" t="s">
        <v>280</v>
      </c>
      <c r="F9" s="2" t="s">
        <v>341</v>
      </c>
      <c r="G9" s="2">
        <v>95</v>
      </c>
      <c r="H9" s="2">
        <v>2</v>
      </c>
      <c r="I9" s="2">
        <v>75</v>
      </c>
      <c r="J9" s="2">
        <v>3</v>
      </c>
      <c r="K9" s="2"/>
      <c r="L9" s="2">
        <f t="shared" si="0"/>
        <v>78</v>
      </c>
      <c r="M9" s="2">
        <f t="shared" si="1"/>
        <v>39</v>
      </c>
      <c r="N9" s="2">
        <v>81.84</v>
      </c>
      <c r="O9" s="2">
        <f t="shared" si="2"/>
        <v>40.92</v>
      </c>
      <c r="P9" s="2">
        <f t="shared" si="3"/>
        <v>79.92</v>
      </c>
    </row>
    <row r="10" spans="1:16" s="7" customFormat="1" x14ac:dyDescent="0.15">
      <c r="A10" s="2">
        <v>25293</v>
      </c>
      <c r="B10" s="3" t="s">
        <v>109</v>
      </c>
      <c r="C10" s="2" t="s">
        <v>14</v>
      </c>
      <c r="D10" s="3" t="s">
        <v>12</v>
      </c>
      <c r="E10" s="2" t="s">
        <v>280</v>
      </c>
      <c r="F10" s="2" t="s">
        <v>357</v>
      </c>
      <c r="G10" s="2">
        <v>96</v>
      </c>
      <c r="H10" s="2">
        <v>17</v>
      </c>
      <c r="I10" s="2">
        <v>76</v>
      </c>
      <c r="J10" s="2">
        <v>3</v>
      </c>
      <c r="K10" s="2"/>
      <c r="L10" s="2">
        <f t="shared" si="0"/>
        <v>79</v>
      </c>
      <c r="M10" s="2">
        <f t="shared" si="1"/>
        <v>39.5</v>
      </c>
      <c r="N10" s="2">
        <v>80.12</v>
      </c>
      <c r="O10" s="2">
        <f t="shared" si="2"/>
        <v>40.06</v>
      </c>
      <c r="P10" s="2">
        <f t="shared" si="3"/>
        <v>79.56</v>
      </c>
    </row>
    <row r="11" spans="1:16" s="7" customFormat="1" x14ac:dyDescent="0.15">
      <c r="A11" s="2">
        <v>25818</v>
      </c>
      <c r="B11" s="3" t="s">
        <v>40</v>
      </c>
      <c r="C11" s="2" t="s">
        <v>14</v>
      </c>
      <c r="D11" s="3" t="s">
        <v>12</v>
      </c>
      <c r="E11" s="2" t="s">
        <v>280</v>
      </c>
      <c r="F11" s="2" t="s">
        <v>342</v>
      </c>
      <c r="G11" s="2">
        <v>95</v>
      </c>
      <c r="H11" s="2">
        <v>15</v>
      </c>
      <c r="I11" s="2">
        <v>78.5</v>
      </c>
      <c r="J11" s="2">
        <v>3</v>
      </c>
      <c r="K11" s="2"/>
      <c r="L11" s="2">
        <f t="shared" si="0"/>
        <v>81.5</v>
      </c>
      <c r="M11" s="2">
        <f t="shared" si="1"/>
        <v>40.75</v>
      </c>
      <c r="N11" s="2">
        <v>76.08</v>
      </c>
      <c r="O11" s="2">
        <f t="shared" si="2"/>
        <v>38.04</v>
      </c>
      <c r="P11" s="2">
        <f t="shared" si="3"/>
        <v>78.789999999999992</v>
      </c>
    </row>
    <row r="12" spans="1:16" s="7" customFormat="1" x14ac:dyDescent="0.15">
      <c r="A12" s="2">
        <v>25388</v>
      </c>
      <c r="B12" s="3" t="s">
        <v>226</v>
      </c>
      <c r="C12" s="2" t="s">
        <v>14</v>
      </c>
      <c r="D12" s="3" t="s">
        <v>12</v>
      </c>
      <c r="E12" s="2" t="s">
        <v>280</v>
      </c>
      <c r="F12" s="2" t="s">
        <v>354</v>
      </c>
      <c r="G12" s="2">
        <v>96</v>
      </c>
      <c r="H12" s="2">
        <v>10</v>
      </c>
      <c r="I12" s="2">
        <v>81</v>
      </c>
      <c r="J12" s="2">
        <v>3</v>
      </c>
      <c r="K12" s="2"/>
      <c r="L12" s="2">
        <f t="shared" si="0"/>
        <v>84</v>
      </c>
      <c r="M12" s="2">
        <f t="shared" si="1"/>
        <v>42</v>
      </c>
      <c r="N12" s="2">
        <v>72.260000000000005</v>
      </c>
      <c r="O12" s="2">
        <f t="shared" si="2"/>
        <v>36.130000000000003</v>
      </c>
      <c r="P12" s="2">
        <f t="shared" si="3"/>
        <v>78.13</v>
      </c>
    </row>
    <row r="13" spans="1:16" s="7" customFormat="1" x14ac:dyDescent="0.15">
      <c r="A13" s="2">
        <v>26435</v>
      </c>
      <c r="B13" s="3" t="s">
        <v>329</v>
      </c>
      <c r="C13" s="2" t="s">
        <v>14</v>
      </c>
      <c r="D13" s="3" t="s">
        <v>12</v>
      </c>
      <c r="E13" s="2" t="s">
        <v>280</v>
      </c>
      <c r="F13" s="2" t="s">
        <v>330</v>
      </c>
      <c r="G13" s="2">
        <v>94</v>
      </c>
      <c r="H13" s="2">
        <v>15</v>
      </c>
      <c r="I13" s="2">
        <v>79.5</v>
      </c>
      <c r="J13" s="2">
        <v>3</v>
      </c>
      <c r="K13" s="2"/>
      <c r="L13" s="2">
        <f t="shared" si="0"/>
        <v>82.5</v>
      </c>
      <c r="M13" s="2">
        <f t="shared" si="1"/>
        <v>41.25</v>
      </c>
      <c r="N13" s="2">
        <v>72.98</v>
      </c>
      <c r="O13" s="2">
        <f t="shared" si="2"/>
        <v>36.49</v>
      </c>
      <c r="P13" s="2">
        <f t="shared" si="3"/>
        <v>77.740000000000009</v>
      </c>
    </row>
    <row r="14" spans="1:16" s="7" customFormat="1" x14ac:dyDescent="0.15">
      <c r="A14" s="2">
        <v>28123</v>
      </c>
      <c r="B14" s="3" t="s">
        <v>294</v>
      </c>
      <c r="C14" s="2" t="s">
        <v>14</v>
      </c>
      <c r="D14" s="3" t="s">
        <v>12</v>
      </c>
      <c r="E14" s="2" t="s">
        <v>280</v>
      </c>
      <c r="F14" s="2" t="s">
        <v>295</v>
      </c>
      <c r="G14" s="2">
        <v>92</v>
      </c>
      <c r="H14" s="2">
        <v>6</v>
      </c>
      <c r="I14" s="2">
        <v>78</v>
      </c>
      <c r="J14" s="2">
        <v>3</v>
      </c>
      <c r="K14" s="2"/>
      <c r="L14" s="2">
        <f t="shared" si="0"/>
        <v>81</v>
      </c>
      <c r="M14" s="2">
        <f t="shared" si="1"/>
        <v>40.5</v>
      </c>
      <c r="N14" s="2">
        <v>74.34</v>
      </c>
      <c r="O14" s="2">
        <f t="shared" si="2"/>
        <v>37.17</v>
      </c>
      <c r="P14" s="2">
        <f t="shared" si="3"/>
        <v>77.67</v>
      </c>
    </row>
    <row r="15" spans="1:16" s="7" customFormat="1" x14ac:dyDescent="0.15">
      <c r="A15" s="2">
        <v>27851</v>
      </c>
      <c r="B15" s="3" t="s">
        <v>305</v>
      </c>
      <c r="C15" s="2" t="s">
        <v>14</v>
      </c>
      <c r="D15" s="3" t="s">
        <v>12</v>
      </c>
      <c r="E15" s="2" t="s">
        <v>280</v>
      </c>
      <c r="F15" s="2" t="s">
        <v>306</v>
      </c>
      <c r="G15" s="2">
        <v>92</v>
      </c>
      <c r="H15" s="2">
        <v>24</v>
      </c>
      <c r="I15" s="2">
        <v>84.5</v>
      </c>
      <c r="J15" s="2">
        <v>3</v>
      </c>
      <c r="K15" s="2"/>
      <c r="L15" s="2">
        <f t="shared" si="0"/>
        <v>87.5</v>
      </c>
      <c r="M15" s="2">
        <f t="shared" si="1"/>
        <v>43.75</v>
      </c>
      <c r="N15" s="2">
        <v>67.8</v>
      </c>
      <c r="O15" s="2">
        <f t="shared" si="2"/>
        <v>33.9</v>
      </c>
      <c r="P15" s="2">
        <f t="shared" si="3"/>
        <v>77.650000000000006</v>
      </c>
    </row>
    <row r="16" spans="1:16" s="7" customFormat="1" x14ac:dyDescent="0.15">
      <c r="A16" s="2">
        <v>29939</v>
      </c>
      <c r="B16" s="3" t="s">
        <v>82</v>
      </c>
      <c r="C16" s="2" t="s">
        <v>11</v>
      </c>
      <c r="D16" s="3" t="s">
        <v>12</v>
      </c>
      <c r="E16" s="2" t="s">
        <v>280</v>
      </c>
      <c r="F16" s="2" t="s">
        <v>286</v>
      </c>
      <c r="G16" s="2">
        <v>90</v>
      </c>
      <c r="H16" s="2">
        <v>19</v>
      </c>
      <c r="I16" s="2">
        <v>73.5</v>
      </c>
      <c r="J16" s="2">
        <v>3</v>
      </c>
      <c r="K16" s="2">
        <v>2.5</v>
      </c>
      <c r="L16" s="6">
        <f t="shared" si="0"/>
        <v>79</v>
      </c>
      <c r="M16" s="2">
        <f t="shared" si="1"/>
        <v>39.5</v>
      </c>
      <c r="N16" s="2">
        <v>75.34</v>
      </c>
      <c r="O16" s="2">
        <f t="shared" si="2"/>
        <v>37.67</v>
      </c>
      <c r="P16" s="2">
        <f t="shared" si="3"/>
        <v>77.17</v>
      </c>
    </row>
    <row r="17" spans="1:16" s="7" customFormat="1" x14ac:dyDescent="0.15">
      <c r="A17" s="2">
        <v>27578</v>
      </c>
      <c r="B17" s="3" t="s">
        <v>315</v>
      </c>
      <c r="C17" s="2" t="s">
        <v>14</v>
      </c>
      <c r="D17" s="3" t="s">
        <v>21</v>
      </c>
      <c r="E17" s="2" t="s">
        <v>280</v>
      </c>
      <c r="F17" s="2" t="s">
        <v>316</v>
      </c>
      <c r="G17" s="2">
        <v>93</v>
      </c>
      <c r="H17" s="2">
        <v>4</v>
      </c>
      <c r="I17" s="2">
        <v>77.5</v>
      </c>
      <c r="J17" s="2"/>
      <c r="K17" s="2"/>
      <c r="L17" s="2">
        <f t="shared" si="0"/>
        <v>77.5</v>
      </c>
      <c r="M17" s="2">
        <f t="shared" si="1"/>
        <v>38.75</v>
      </c>
      <c r="N17" s="2">
        <v>76.84</v>
      </c>
      <c r="O17" s="2">
        <f t="shared" si="2"/>
        <v>38.42</v>
      </c>
      <c r="P17" s="2">
        <f t="shared" si="3"/>
        <v>77.17</v>
      </c>
    </row>
    <row r="18" spans="1:16" s="7" customFormat="1" x14ac:dyDescent="0.15">
      <c r="A18" s="2">
        <v>28063</v>
      </c>
      <c r="B18" s="2" t="s">
        <v>300</v>
      </c>
      <c r="C18" s="2" t="s">
        <v>14</v>
      </c>
      <c r="D18" s="3" t="s">
        <v>12</v>
      </c>
      <c r="E18" s="2" t="s">
        <v>280</v>
      </c>
      <c r="F18" s="2" t="s">
        <v>301</v>
      </c>
      <c r="G18" s="2">
        <v>92</v>
      </c>
      <c r="H18" s="2">
        <v>12</v>
      </c>
      <c r="I18" s="2">
        <v>86</v>
      </c>
      <c r="J18" s="2">
        <v>3</v>
      </c>
      <c r="K18" s="2"/>
      <c r="L18" s="2">
        <f t="shared" si="0"/>
        <v>89</v>
      </c>
      <c r="M18" s="2">
        <f t="shared" si="1"/>
        <v>44.5</v>
      </c>
      <c r="N18" s="2">
        <v>65.2</v>
      </c>
      <c r="O18" s="2">
        <f t="shared" si="2"/>
        <v>32.6</v>
      </c>
      <c r="P18" s="2">
        <f t="shared" si="3"/>
        <v>77.099999999999994</v>
      </c>
    </row>
    <row r="19" spans="1:16" s="7" customFormat="1" x14ac:dyDescent="0.15">
      <c r="A19" s="2">
        <v>26432</v>
      </c>
      <c r="B19" s="3" t="s">
        <v>331</v>
      </c>
      <c r="C19" s="2" t="s">
        <v>14</v>
      </c>
      <c r="D19" s="3" t="s">
        <v>12</v>
      </c>
      <c r="E19" s="2" t="s">
        <v>280</v>
      </c>
      <c r="F19" s="2" t="s">
        <v>332</v>
      </c>
      <c r="G19" s="2">
        <v>94</v>
      </c>
      <c r="H19" s="2">
        <v>16</v>
      </c>
      <c r="I19" s="2">
        <v>81.5</v>
      </c>
      <c r="J19" s="2">
        <v>3</v>
      </c>
      <c r="K19" s="2"/>
      <c r="L19" s="2">
        <f t="shared" si="0"/>
        <v>84.5</v>
      </c>
      <c r="M19" s="2">
        <f t="shared" si="1"/>
        <v>42.25</v>
      </c>
      <c r="N19" s="2">
        <v>69.66</v>
      </c>
      <c r="O19" s="2">
        <f t="shared" si="2"/>
        <v>34.83</v>
      </c>
      <c r="P19" s="2">
        <f t="shared" si="3"/>
        <v>77.08</v>
      </c>
    </row>
    <row r="20" spans="1:16" s="7" customFormat="1" x14ac:dyDescent="0.15">
      <c r="A20" s="2">
        <v>25401</v>
      </c>
      <c r="B20" s="3" t="s">
        <v>352</v>
      </c>
      <c r="C20" s="2" t="s">
        <v>14</v>
      </c>
      <c r="D20" s="3" t="s">
        <v>12</v>
      </c>
      <c r="E20" s="2" t="s">
        <v>280</v>
      </c>
      <c r="F20" s="2" t="s">
        <v>353</v>
      </c>
      <c r="G20" s="2">
        <v>96</v>
      </c>
      <c r="H20" s="2">
        <v>9</v>
      </c>
      <c r="I20" s="2">
        <v>72</v>
      </c>
      <c r="J20" s="2">
        <v>3</v>
      </c>
      <c r="K20" s="2"/>
      <c r="L20" s="2">
        <f t="shared" si="0"/>
        <v>75</v>
      </c>
      <c r="M20" s="2">
        <f t="shared" si="1"/>
        <v>37.5</v>
      </c>
      <c r="N20" s="2">
        <v>79.14</v>
      </c>
      <c r="O20" s="2">
        <f t="shared" si="2"/>
        <v>39.57</v>
      </c>
      <c r="P20" s="2">
        <f t="shared" si="3"/>
        <v>77.069999999999993</v>
      </c>
    </row>
    <row r="21" spans="1:16" s="7" customFormat="1" x14ac:dyDescent="0.15">
      <c r="A21" s="2">
        <v>30735</v>
      </c>
      <c r="B21" s="3" t="s">
        <v>65</v>
      </c>
      <c r="C21" s="2" t="s">
        <v>14</v>
      </c>
      <c r="D21" s="3" t="s">
        <v>12</v>
      </c>
      <c r="E21" s="2" t="s">
        <v>280</v>
      </c>
      <c r="F21" s="2" t="s">
        <v>281</v>
      </c>
      <c r="G21" s="2">
        <v>90</v>
      </c>
      <c r="H21" s="2">
        <v>2</v>
      </c>
      <c r="I21" s="2">
        <v>74</v>
      </c>
      <c r="J21" s="2">
        <v>3</v>
      </c>
      <c r="K21" s="2"/>
      <c r="L21" s="6">
        <f t="shared" si="0"/>
        <v>77</v>
      </c>
      <c r="M21" s="2">
        <f t="shared" si="1"/>
        <v>38.5</v>
      </c>
      <c r="N21" s="2">
        <v>77.02</v>
      </c>
      <c r="O21" s="2">
        <f t="shared" si="2"/>
        <v>38.51</v>
      </c>
      <c r="P21" s="2">
        <f t="shared" si="3"/>
        <v>77.009999999999991</v>
      </c>
    </row>
    <row r="22" spans="1:16" s="7" customFormat="1" x14ac:dyDescent="0.15">
      <c r="A22" s="2">
        <v>26395</v>
      </c>
      <c r="B22" s="3" t="s">
        <v>333</v>
      </c>
      <c r="C22" s="2" t="s">
        <v>14</v>
      </c>
      <c r="D22" s="3" t="s">
        <v>12</v>
      </c>
      <c r="E22" s="2" t="s">
        <v>280</v>
      </c>
      <c r="F22" s="2" t="s">
        <v>334</v>
      </c>
      <c r="G22" s="2">
        <v>94</v>
      </c>
      <c r="H22" s="2">
        <v>18</v>
      </c>
      <c r="I22" s="2">
        <v>83.5</v>
      </c>
      <c r="J22" s="2">
        <v>3</v>
      </c>
      <c r="K22" s="2"/>
      <c r="L22" s="2">
        <f t="shared" si="0"/>
        <v>86.5</v>
      </c>
      <c r="M22" s="2">
        <f t="shared" si="1"/>
        <v>43.25</v>
      </c>
      <c r="N22" s="2">
        <v>67.14</v>
      </c>
      <c r="O22" s="2">
        <f t="shared" si="2"/>
        <v>33.57</v>
      </c>
      <c r="P22" s="2">
        <f t="shared" si="3"/>
        <v>76.819999999999993</v>
      </c>
    </row>
    <row r="23" spans="1:16" s="7" customFormat="1" x14ac:dyDescent="0.15">
      <c r="A23" s="2">
        <v>25223</v>
      </c>
      <c r="B23" s="3" t="s">
        <v>359</v>
      </c>
      <c r="C23" s="2" t="s">
        <v>14</v>
      </c>
      <c r="D23" s="3" t="s">
        <v>12</v>
      </c>
      <c r="E23" s="2" t="s">
        <v>280</v>
      </c>
      <c r="F23" s="2" t="s">
        <v>360</v>
      </c>
      <c r="G23" s="2">
        <v>96</v>
      </c>
      <c r="H23" s="2">
        <v>21</v>
      </c>
      <c r="I23" s="2">
        <v>78</v>
      </c>
      <c r="J23" s="2">
        <v>3</v>
      </c>
      <c r="K23" s="2"/>
      <c r="L23" s="2">
        <f t="shared" si="0"/>
        <v>81</v>
      </c>
      <c r="M23" s="2">
        <f t="shared" si="1"/>
        <v>40.5</v>
      </c>
      <c r="N23" s="2">
        <v>71.98</v>
      </c>
      <c r="O23" s="2">
        <f t="shared" si="2"/>
        <v>35.99</v>
      </c>
      <c r="P23" s="2">
        <f t="shared" si="3"/>
        <v>76.490000000000009</v>
      </c>
    </row>
    <row r="24" spans="1:16" s="7" customFormat="1" x14ac:dyDescent="0.15">
      <c r="A24" s="2">
        <v>26702</v>
      </c>
      <c r="B24" s="3" t="s">
        <v>324</v>
      </c>
      <c r="C24" s="2" t="s">
        <v>14</v>
      </c>
      <c r="D24" s="3" t="s">
        <v>12</v>
      </c>
      <c r="E24" s="2" t="s">
        <v>280</v>
      </c>
      <c r="F24" s="2" t="s">
        <v>325</v>
      </c>
      <c r="G24" s="2">
        <v>94</v>
      </c>
      <c r="H24" s="2">
        <v>4</v>
      </c>
      <c r="I24" s="2">
        <v>76.5</v>
      </c>
      <c r="J24" s="2">
        <v>3</v>
      </c>
      <c r="K24" s="2"/>
      <c r="L24" s="2">
        <f t="shared" si="0"/>
        <v>79.5</v>
      </c>
      <c r="M24" s="2">
        <f t="shared" si="1"/>
        <v>39.75</v>
      </c>
      <c r="N24" s="2">
        <v>73.22</v>
      </c>
      <c r="O24" s="2">
        <f t="shared" si="2"/>
        <v>36.61</v>
      </c>
      <c r="P24" s="2">
        <f t="shared" si="3"/>
        <v>76.36</v>
      </c>
    </row>
    <row r="25" spans="1:16" s="7" customFormat="1" x14ac:dyDescent="0.15">
      <c r="A25" s="2">
        <v>25815</v>
      </c>
      <c r="B25" s="3" t="s">
        <v>343</v>
      </c>
      <c r="C25" s="2" t="s">
        <v>14</v>
      </c>
      <c r="D25" s="3" t="s">
        <v>12</v>
      </c>
      <c r="E25" s="2" t="s">
        <v>280</v>
      </c>
      <c r="F25" s="2" t="s">
        <v>344</v>
      </c>
      <c r="G25" s="2">
        <v>95</v>
      </c>
      <c r="H25" s="2">
        <v>16</v>
      </c>
      <c r="I25" s="2">
        <v>72.5</v>
      </c>
      <c r="J25" s="2">
        <v>3</v>
      </c>
      <c r="K25" s="2"/>
      <c r="L25" s="2">
        <f t="shared" si="0"/>
        <v>75.5</v>
      </c>
      <c r="M25" s="2">
        <f t="shared" si="1"/>
        <v>37.75</v>
      </c>
      <c r="N25" s="2">
        <v>76.86</v>
      </c>
      <c r="O25" s="2">
        <f t="shared" si="2"/>
        <v>38.43</v>
      </c>
      <c r="P25" s="2">
        <f t="shared" si="3"/>
        <v>76.180000000000007</v>
      </c>
    </row>
    <row r="26" spans="1:16" s="7" customFormat="1" x14ac:dyDescent="0.15">
      <c r="A26" s="2">
        <v>27967</v>
      </c>
      <c r="B26" s="3" t="s">
        <v>28</v>
      </c>
      <c r="C26" s="2" t="s">
        <v>14</v>
      </c>
      <c r="D26" s="3" t="s">
        <v>12</v>
      </c>
      <c r="E26" s="2" t="s">
        <v>280</v>
      </c>
      <c r="F26" s="2" t="s">
        <v>302</v>
      </c>
      <c r="G26" s="2">
        <v>92</v>
      </c>
      <c r="H26" s="2">
        <v>14</v>
      </c>
      <c r="I26" s="2">
        <v>72.5</v>
      </c>
      <c r="J26" s="2">
        <v>3</v>
      </c>
      <c r="K26" s="2"/>
      <c r="L26" s="2">
        <f t="shared" si="0"/>
        <v>75.5</v>
      </c>
      <c r="M26" s="2">
        <f t="shared" si="1"/>
        <v>37.75</v>
      </c>
      <c r="N26" s="2">
        <v>76.099999999999994</v>
      </c>
      <c r="O26" s="2">
        <f t="shared" si="2"/>
        <v>38.049999999999997</v>
      </c>
      <c r="P26" s="2">
        <f t="shared" si="3"/>
        <v>75.8</v>
      </c>
    </row>
    <row r="27" spans="1:16" s="7" customFormat="1" x14ac:dyDescent="0.15">
      <c r="A27" s="2">
        <v>25599</v>
      </c>
      <c r="B27" s="3" t="s">
        <v>349</v>
      </c>
      <c r="C27" s="2" t="s">
        <v>14</v>
      </c>
      <c r="D27" s="3" t="s">
        <v>21</v>
      </c>
      <c r="E27" s="2" t="s">
        <v>280</v>
      </c>
      <c r="F27" s="2" t="s">
        <v>350</v>
      </c>
      <c r="G27" s="2">
        <v>95</v>
      </c>
      <c r="H27" s="2">
        <v>30</v>
      </c>
      <c r="I27" s="2">
        <v>74</v>
      </c>
      <c r="J27" s="2">
        <v>3</v>
      </c>
      <c r="K27" s="2"/>
      <c r="L27" s="2">
        <f t="shared" si="0"/>
        <v>77</v>
      </c>
      <c r="M27" s="2">
        <f t="shared" si="1"/>
        <v>38.5</v>
      </c>
      <c r="N27" s="2">
        <v>74.400000000000006</v>
      </c>
      <c r="O27" s="2">
        <f t="shared" si="2"/>
        <v>37.200000000000003</v>
      </c>
      <c r="P27" s="2">
        <f t="shared" si="3"/>
        <v>75.7</v>
      </c>
    </row>
    <row r="28" spans="1:16" s="7" customFormat="1" x14ac:dyDescent="0.15">
      <c r="A28" s="2">
        <v>26224</v>
      </c>
      <c r="B28" s="3" t="s">
        <v>337</v>
      </c>
      <c r="C28" s="2" t="s">
        <v>14</v>
      </c>
      <c r="D28" s="3" t="s">
        <v>12</v>
      </c>
      <c r="E28" s="2" t="s">
        <v>280</v>
      </c>
      <c r="F28" s="2" t="s">
        <v>338</v>
      </c>
      <c r="G28" s="2">
        <v>94</v>
      </c>
      <c r="H28" s="2">
        <v>25</v>
      </c>
      <c r="I28" s="2">
        <v>74</v>
      </c>
      <c r="J28" s="2">
        <v>3</v>
      </c>
      <c r="K28" s="2"/>
      <c r="L28" s="2">
        <f t="shared" si="0"/>
        <v>77</v>
      </c>
      <c r="M28" s="2">
        <f t="shared" si="1"/>
        <v>38.5</v>
      </c>
      <c r="N28" s="2">
        <v>74.34</v>
      </c>
      <c r="O28" s="2">
        <f t="shared" si="2"/>
        <v>37.17</v>
      </c>
      <c r="P28" s="2">
        <f t="shared" si="3"/>
        <v>75.67</v>
      </c>
    </row>
    <row r="29" spans="1:16" s="7" customFormat="1" x14ac:dyDescent="0.15">
      <c r="A29" s="2">
        <v>26651</v>
      </c>
      <c r="B29" s="3" t="s">
        <v>46</v>
      </c>
      <c r="C29" s="2" t="s">
        <v>14</v>
      </c>
      <c r="D29" s="3" t="s">
        <v>12</v>
      </c>
      <c r="E29" s="2" t="s">
        <v>280</v>
      </c>
      <c r="F29" s="2" t="s">
        <v>328</v>
      </c>
      <c r="G29" s="2">
        <v>94</v>
      </c>
      <c r="H29" s="2">
        <v>7</v>
      </c>
      <c r="I29" s="2">
        <v>82.5</v>
      </c>
      <c r="J29" s="2">
        <v>3</v>
      </c>
      <c r="K29" s="2"/>
      <c r="L29" s="2">
        <f t="shared" si="0"/>
        <v>85.5</v>
      </c>
      <c r="M29" s="2">
        <f t="shared" si="1"/>
        <v>42.75</v>
      </c>
      <c r="N29" s="2">
        <v>65.64</v>
      </c>
      <c r="O29" s="2">
        <f t="shared" si="2"/>
        <v>32.82</v>
      </c>
      <c r="P29" s="2">
        <f t="shared" si="3"/>
        <v>75.569999999999993</v>
      </c>
    </row>
    <row r="30" spans="1:16" s="7" customFormat="1" x14ac:dyDescent="0.15">
      <c r="A30" s="2">
        <v>26972</v>
      </c>
      <c r="B30" s="3" t="s">
        <v>320</v>
      </c>
      <c r="C30" s="2" t="s">
        <v>14</v>
      </c>
      <c r="D30" s="3" t="s">
        <v>12</v>
      </c>
      <c r="E30" s="2" t="s">
        <v>280</v>
      </c>
      <c r="F30" s="2" t="s">
        <v>321</v>
      </c>
      <c r="G30" s="2">
        <v>93</v>
      </c>
      <c r="H30" s="2">
        <v>24</v>
      </c>
      <c r="I30" s="2">
        <v>79.5</v>
      </c>
      <c r="J30" s="2">
        <v>3</v>
      </c>
      <c r="K30" s="2"/>
      <c r="L30" s="2">
        <f t="shared" si="0"/>
        <v>82.5</v>
      </c>
      <c r="M30" s="2">
        <f t="shared" si="1"/>
        <v>41.25</v>
      </c>
      <c r="N30" s="2">
        <v>68.5</v>
      </c>
      <c r="O30" s="2">
        <f t="shared" si="2"/>
        <v>34.25</v>
      </c>
      <c r="P30" s="2">
        <f t="shared" si="3"/>
        <v>75.5</v>
      </c>
    </row>
    <row r="31" spans="1:16" s="7" customFormat="1" x14ac:dyDescent="0.15">
      <c r="A31" s="2">
        <v>25343</v>
      </c>
      <c r="B31" s="3" t="s">
        <v>355</v>
      </c>
      <c r="C31" s="2" t="s">
        <v>14</v>
      </c>
      <c r="D31" s="3" t="s">
        <v>12</v>
      </c>
      <c r="E31" s="2" t="s">
        <v>280</v>
      </c>
      <c r="F31" s="2" t="s">
        <v>356</v>
      </c>
      <c r="G31" s="2">
        <v>96</v>
      </c>
      <c r="H31" s="2">
        <v>14</v>
      </c>
      <c r="I31" s="2">
        <v>71</v>
      </c>
      <c r="J31" s="2">
        <v>3</v>
      </c>
      <c r="K31" s="2"/>
      <c r="L31" s="2">
        <f t="shared" si="0"/>
        <v>74</v>
      </c>
      <c r="M31" s="2">
        <f t="shared" si="1"/>
        <v>37</v>
      </c>
      <c r="N31" s="2">
        <v>76.92</v>
      </c>
      <c r="O31" s="2">
        <f t="shared" si="2"/>
        <v>38.46</v>
      </c>
      <c r="P31" s="2">
        <f t="shared" si="3"/>
        <v>75.460000000000008</v>
      </c>
    </row>
    <row r="32" spans="1:16" s="7" customFormat="1" x14ac:dyDescent="0.15">
      <c r="A32" s="2">
        <v>27773</v>
      </c>
      <c r="B32" s="3" t="s">
        <v>309</v>
      </c>
      <c r="C32" s="2" t="s">
        <v>14</v>
      </c>
      <c r="D32" s="3" t="s">
        <v>12</v>
      </c>
      <c r="E32" s="2" t="s">
        <v>280</v>
      </c>
      <c r="F32" s="2" t="s">
        <v>310</v>
      </c>
      <c r="G32" s="2">
        <v>92</v>
      </c>
      <c r="H32" s="2">
        <v>27</v>
      </c>
      <c r="I32" s="2">
        <v>75</v>
      </c>
      <c r="J32" s="2">
        <v>3</v>
      </c>
      <c r="K32" s="2"/>
      <c r="L32" s="2">
        <f t="shared" si="0"/>
        <v>78</v>
      </c>
      <c r="M32" s="2">
        <f t="shared" si="1"/>
        <v>39</v>
      </c>
      <c r="N32" s="2">
        <v>72.63</v>
      </c>
      <c r="O32" s="2">
        <f t="shared" si="2"/>
        <v>36.314999999999998</v>
      </c>
      <c r="P32" s="2">
        <f t="shared" si="3"/>
        <v>75.314999999999998</v>
      </c>
    </row>
    <row r="33" spans="1:16" s="7" customFormat="1" x14ac:dyDescent="0.15">
      <c r="A33" s="2">
        <v>27901</v>
      </c>
      <c r="B33" s="3" t="s">
        <v>303</v>
      </c>
      <c r="C33" s="2" t="s">
        <v>14</v>
      </c>
      <c r="D33" s="3" t="s">
        <v>12</v>
      </c>
      <c r="E33" s="2" t="s">
        <v>280</v>
      </c>
      <c r="F33" s="2" t="s">
        <v>304</v>
      </c>
      <c r="G33" s="2">
        <v>92</v>
      </c>
      <c r="H33" s="2">
        <v>19</v>
      </c>
      <c r="I33" s="2">
        <v>77.5</v>
      </c>
      <c r="J33" s="2">
        <v>3</v>
      </c>
      <c r="K33" s="2"/>
      <c r="L33" s="2">
        <f t="shared" si="0"/>
        <v>80.5</v>
      </c>
      <c r="M33" s="2">
        <f t="shared" si="1"/>
        <v>40.25</v>
      </c>
      <c r="N33" s="2">
        <v>70.12</v>
      </c>
      <c r="O33" s="2">
        <f t="shared" si="2"/>
        <v>35.06</v>
      </c>
      <c r="P33" s="2">
        <f t="shared" si="3"/>
        <v>75.31</v>
      </c>
    </row>
    <row r="34" spans="1:16" s="7" customFormat="1" x14ac:dyDescent="0.15">
      <c r="A34" s="2">
        <v>25087</v>
      </c>
      <c r="B34" s="3" t="s">
        <v>367</v>
      </c>
      <c r="C34" s="2" t="s">
        <v>14</v>
      </c>
      <c r="D34" s="3" t="s">
        <v>12</v>
      </c>
      <c r="E34" s="2" t="s">
        <v>280</v>
      </c>
      <c r="F34" s="2" t="s">
        <v>368</v>
      </c>
      <c r="G34" s="2">
        <v>96</v>
      </c>
      <c r="H34" s="2">
        <v>28</v>
      </c>
      <c r="I34" s="2">
        <v>77</v>
      </c>
      <c r="J34" s="2">
        <v>3</v>
      </c>
      <c r="K34" s="2"/>
      <c r="L34" s="2">
        <f t="shared" ref="L34:L50" si="4">SUM(I34:K34)</f>
        <v>80</v>
      </c>
      <c r="M34" s="2">
        <f t="shared" ref="M34:M50" si="5">L34*0.5</f>
        <v>40</v>
      </c>
      <c r="N34" s="2">
        <v>70.56</v>
      </c>
      <c r="O34" s="2">
        <f t="shared" ref="O34:O50" si="6">N34*0.5</f>
        <v>35.28</v>
      </c>
      <c r="P34" s="2">
        <f t="shared" ref="P34:P50" si="7">O34+M34</f>
        <v>75.28</v>
      </c>
    </row>
    <row r="35" spans="1:16" s="7" customFormat="1" x14ac:dyDescent="0.15">
      <c r="A35" s="2">
        <v>28107</v>
      </c>
      <c r="B35" s="3" t="s">
        <v>296</v>
      </c>
      <c r="C35" s="2" t="s">
        <v>14</v>
      </c>
      <c r="D35" s="3" t="s">
        <v>12</v>
      </c>
      <c r="E35" s="2" t="s">
        <v>280</v>
      </c>
      <c r="F35" s="2" t="s">
        <v>297</v>
      </c>
      <c r="G35" s="2">
        <v>92</v>
      </c>
      <c r="H35" s="2">
        <v>8</v>
      </c>
      <c r="I35" s="2">
        <v>78.5</v>
      </c>
      <c r="J35" s="2">
        <v>3</v>
      </c>
      <c r="K35" s="2"/>
      <c r="L35" s="2">
        <f t="shared" si="4"/>
        <v>81.5</v>
      </c>
      <c r="M35" s="2">
        <f t="shared" si="5"/>
        <v>40.75</v>
      </c>
      <c r="N35" s="2">
        <v>68.88</v>
      </c>
      <c r="O35" s="2">
        <f t="shared" si="6"/>
        <v>34.44</v>
      </c>
      <c r="P35" s="2">
        <f t="shared" si="7"/>
        <v>75.19</v>
      </c>
    </row>
    <row r="36" spans="1:16" s="7" customFormat="1" x14ac:dyDescent="0.15">
      <c r="A36" s="2">
        <v>25211</v>
      </c>
      <c r="B36" s="3" t="s">
        <v>361</v>
      </c>
      <c r="C36" s="2" t="s">
        <v>14</v>
      </c>
      <c r="D36" s="3" t="s">
        <v>12</v>
      </c>
      <c r="E36" s="2" t="s">
        <v>280</v>
      </c>
      <c r="F36" s="2" t="s">
        <v>362</v>
      </c>
      <c r="G36" s="2">
        <v>96</v>
      </c>
      <c r="H36" s="2">
        <v>23</v>
      </c>
      <c r="I36" s="2">
        <v>76</v>
      </c>
      <c r="J36" s="2">
        <v>3</v>
      </c>
      <c r="K36" s="2"/>
      <c r="L36" s="2">
        <f t="shared" si="4"/>
        <v>79</v>
      </c>
      <c r="M36" s="2">
        <f t="shared" si="5"/>
        <v>39.5</v>
      </c>
      <c r="N36" s="2">
        <v>71.12</v>
      </c>
      <c r="O36" s="2">
        <f t="shared" si="6"/>
        <v>35.56</v>
      </c>
      <c r="P36" s="2">
        <f t="shared" si="7"/>
        <v>75.06</v>
      </c>
    </row>
    <row r="37" spans="1:16" s="7" customFormat="1" x14ac:dyDescent="0.15">
      <c r="A37" s="2">
        <v>27765</v>
      </c>
      <c r="B37" s="3" t="s">
        <v>311</v>
      </c>
      <c r="C37" s="2" t="s">
        <v>14</v>
      </c>
      <c r="D37" s="3" t="s">
        <v>12</v>
      </c>
      <c r="E37" s="2" t="s">
        <v>280</v>
      </c>
      <c r="F37" s="2" t="s">
        <v>312</v>
      </c>
      <c r="G37" s="2">
        <v>92</v>
      </c>
      <c r="H37" s="2">
        <v>28</v>
      </c>
      <c r="I37" s="2">
        <v>75.5</v>
      </c>
      <c r="J37" s="2">
        <v>3</v>
      </c>
      <c r="K37" s="2"/>
      <c r="L37" s="2">
        <f t="shared" si="4"/>
        <v>78.5</v>
      </c>
      <c r="M37" s="2">
        <f t="shared" si="5"/>
        <v>39.25</v>
      </c>
      <c r="N37" s="2">
        <v>71.400000000000006</v>
      </c>
      <c r="O37" s="2">
        <f t="shared" si="6"/>
        <v>35.700000000000003</v>
      </c>
      <c r="P37" s="2">
        <f t="shared" si="7"/>
        <v>74.95</v>
      </c>
    </row>
    <row r="38" spans="1:16" s="7" customFormat="1" x14ac:dyDescent="0.15">
      <c r="A38" s="2">
        <v>25069</v>
      </c>
      <c r="B38" s="3" t="s">
        <v>51</v>
      </c>
      <c r="C38" s="2" t="s">
        <v>14</v>
      </c>
      <c r="D38" s="3" t="s">
        <v>12</v>
      </c>
      <c r="E38" s="2" t="s">
        <v>280</v>
      </c>
      <c r="F38" s="2" t="s">
        <v>369</v>
      </c>
      <c r="G38" s="2">
        <v>96</v>
      </c>
      <c r="H38" s="2">
        <v>29</v>
      </c>
      <c r="I38" s="2">
        <v>82</v>
      </c>
      <c r="J38" s="2">
        <v>3</v>
      </c>
      <c r="K38" s="2"/>
      <c r="L38" s="2">
        <f t="shared" si="4"/>
        <v>85</v>
      </c>
      <c r="M38" s="2">
        <f t="shared" si="5"/>
        <v>42.5</v>
      </c>
      <c r="N38" s="2">
        <v>64.7</v>
      </c>
      <c r="O38" s="2">
        <f t="shared" si="6"/>
        <v>32.35</v>
      </c>
      <c r="P38" s="2">
        <f t="shared" si="7"/>
        <v>74.849999999999994</v>
      </c>
    </row>
    <row r="39" spans="1:16" s="7" customFormat="1" x14ac:dyDescent="0.15">
      <c r="A39" s="2">
        <v>25812</v>
      </c>
      <c r="B39" s="3" t="s">
        <v>345</v>
      </c>
      <c r="C39" s="2" t="s">
        <v>14</v>
      </c>
      <c r="D39" s="3" t="s">
        <v>12</v>
      </c>
      <c r="E39" s="2" t="s">
        <v>280</v>
      </c>
      <c r="F39" s="2" t="s">
        <v>346</v>
      </c>
      <c r="G39" s="2">
        <v>95</v>
      </c>
      <c r="H39" s="2">
        <v>17</v>
      </c>
      <c r="I39" s="2">
        <v>75</v>
      </c>
      <c r="J39" s="2">
        <v>3</v>
      </c>
      <c r="K39" s="2"/>
      <c r="L39" s="2">
        <f t="shared" si="4"/>
        <v>78</v>
      </c>
      <c r="M39" s="2">
        <f t="shared" si="5"/>
        <v>39</v>
      </c>
      <c r="N39" s="2">
        <v>71.66</v>
      </c>
      <c r="O39" s="2">
        <f t="shared" si="6"/>
        <v>35.83</v>
      </c>
      <c r="P39" s="2">
        <f t="shared" si="7"/>
        <v>74.83</v>
      </c>
    </row>
    <row r="40" spans="1:16" s="7" customFormat="1" x14ac:dyDescent="0.15">
      <c r="A40" s="2">
        <v>29566</v>
      </c>
      <c r="B40" s="3" t="s">
        <v>287</v>
      </c>
      <c r="C40" s="2" t="s">
        <v>11</v>
      </c>
      <c r="D40" s="3" t="s">
        <v>12</v>
      </c>
      <c r="E40" s="2" t="s">
        <v>280</v>
      </c>
      <c r="F40" s="2" t="s">
        <v>288</v>
      </c>
      <c r="G40" s="2">
        <v>91</v>
      </c>
      <c r="H40" s="2">
        <v>1</v>
      </c>
      <c r="I40" s="2">
        <v>71</v>
      </c>
      <c r="J40" s="2">
        <v>3</v>
      </c>
      <c r="K40" s="2">
        <v>2.5</v>
      </c>
      <c r="L40" s="2">
        <f t="shared" si="4"/>
        <v>76.5</v>
      </c>
      <c r="M40" s="2">
        <f t="shared" si="5"/>
        <v>38.25</v>
      </c>
      <c r="N40" s="2">
        <v>73.12</v>
      </c>
      <c r="O40" s="2">
        <f t="shared" si="6"/>
        <v>36.56</v>
      </c>
      <c r="P40" s="2">
        <f t="shared" si="7"/>
        <v>74.81</v>
      </c>
    </row>
    <row r="41" spans="1:16" s="7" customFormat="1" x14ac:dyDescent="0.15">
      <c r="A41" s="2">
        <v>26692</v>
      </c>
      <c r="B41" s="3" t="s">
        <v>326</v>
      </c>
      <c r="C41" s="2" t="s">
        <v>14</v>
      </c>
      <c r="D41" s="3" t="s">
        <v>12</v>
      </c>
      <c r="E41" s="2" t="s">
        <v>280</v>
      </c>
      <c r="F41" s="2" t="s">
        <v>327</v>
      </c>
      <c r="G41" s="2">
        <v>94</v>
      </c>
      <c r="H41" s="2">
        <v>5</v>
      </c>
      <c r="I41" s="2">
        <v>74</v>
      </c>
      <c r="J41" s="2">
        <v>3</v>
      </c>
      <c r="K41" s="2"/>
      <c r="L41" s="2">
        <f t="shared" si="4"/>
        <v>77</v>
      </c>
      <c r="M41" s="2">
        <f t="shared" si="5"/>
        <v>38.5</v>
      </c>
      <c r="N41" s="2">
        <v>72.48</v>
      </c>
      <c r="O41" s="2">
        <f t="shared" si="6"/>
        <v>36.24</v>
      </c>
      <c r="P41" s="2">
        <f t="shared" si="7"/>
        <v>74.740000000000009</v>
      </c>
    </row>
    <row r="42" spans="1:16" s="7" customFormat="1" x14ac:dyDescent="0.15">
      <c r="A42" s="2">
        <v>28087</v>
      </c>
      <c r="B42" s="3" t="s">
        <v>298</v>
      </c>
      <c r="C42" s="2" t="s">
        <v>14</v>
      </c>
      <c r="D42" s="3" t="s">
        <v>12</v>
      </c>
      <c r="E42" s="2" t="s">
        <v>280</v>
      </c>
      <c r="F42" s="2" t="s">
        <v>299</v>
      </c>
      <c r="G42" s="2">
        <v>92</v>
      </c>
      <c r="H42" s="2">
        <v>10</v>
      </c>
      <c r="I42" s="2">
        <v>81</v>
      </c>
      <c r="J42" s="2">
        <v>3</v>
      </c>
      <c r="K42" s="2"/>
      <c r="L42" s="2">
        <f t="shared" si="4"/>
        <v>84</v>
      </c>
      <c r="M42" s="2">
        <f t="shared" si="5"/>
        <v>42</v>
      </c>
      <c r="N42" s="2">
        <v>65.36</v>
      </c>
      <c r="O42" s="2">
        <f t="shared" si="6"/>
        <v>32.68</v>
      </c>
      <c r="P42" s="2">
        <f t="shared" si="7"/>
        <v>74.680000000000007</v>
      </c>
    </row>
    <row r="43" spans="1:16" s="7" customFormat="1" x14ac:dyDescent="0.15">
      <c r="A43" s="2">
        <v>27202</v>
      </c>
      <c r="B43" s="3" t="s">
        <v>106</v>
      </c>
      <c r="C43" s="2" t="s">
        <v>14</v>
      </c>
      <c r="D43" s="3" t="s">
        <v>12</v>
      </c>
      <c r="E43" s="2" t="s">
        <v>280</v>
      </c>
      <c r="F43" s="2" t="s">
        <v>319</v>
      </c>
      <c r="G43" s="2">
        <v>93</v>
      </c>
      <c r="H43" s="2">
        <v>18</v>
      </c>
      <c r="I43" s="2">
        <v>80</v>
      </c>
      <c r="J43" s="2">
        <v>3</v>
      </c>
      <c r="K43" s="2"/>
      <c r="L43" s="2">
        <f t="shared" si="4"/>
        <v>83</v>
      </c>
      <c r="M43" s="2">
        <f t="shared" si="5"/>
        <v>41.5</v>
      </c>
      <c r="N43" s="2">
        <v>66.180000000000007</v>
      </c>
      <c r="O43" s="2">
        <f t="shared" si="6"/>
        <v>33.090000000000003</v>
      </c>
      <c r="P43" s="2">
        <f t="shared" si="7"/>
        <v>74.59</v>
      </c>
    </row>
    <row r="44" spans="1:16" s="7" customFormat="1" x14ac:dyDescent="0.15">
      <c r="A44" s="2">
        <v>30474</v>
      </c>
      <c r="B44" s="3" t="s">
        <v>282</v>
      </c>
      <c r="C44" s="2" t="s">
        <v>14</v>
      </c>
      <c r="D44" s="3" t="s">
        <v>12</v>
      </c>
      <c r="E44" s="2" t="s">
        <v>280</v>
      </c>
      <c r="F44" s="2" t="s">
        <v>283</v>
      </c>
      <c r="G44" s="2">
        <v>90</v>
      </c>
      <c r="H44" s="2">
        <v>8</v>
      </c>
      <c r="I44" s="2">
        <v>80</v>
      </c>
      <c r="J44" s="2">
        <v>3</v>
      </c>
      <c r="K44" s="2"/>
      <c r="L44" s="6">
        <f t="shared" si="4"/>
        <v>83</v>
      </c>
      <c r="M44" s="2">
        <f t="shared" si="5"/>
        <v>41.5</v>
      </c>
      <c r="N44" s="2">
        <v>66.040000000000006</v>
      </c>
      <c r="O44" s="2">
        <f t="shared" si="6"/>
        <v>33.020000000000003</v>
      </c>
      <c r="P44" s="2">
        <f t="shared" si="7"/>
        <v>74.52000000000001</v>
      </c>
    </row>
    <row r="45" spans="1:16" s="7" customFormat="1" x14ac:dyDescent="0.15">
      <c r="A45" s="2">
        <v>28934</v>
      </c>
      <c r="B45" s="3" t="s">
        <v>290</v>
      </c>
      <c r="C45" s="2" t="s">
        <v>14</v>
      </c>
      <c r="D45" s="3" t="s">
        <v>12</v>
      </c>
      <c r="E45" s="2" t="s">
        <v>280</v>
      </c>
      <c r="F45" s="2" t="s">
        <v>291</v>
      </c>
      <c r="G45" s="2">
        <v>91</v>
      </c>
      <c r="H45" s="2">
        <v>15</v>
      </c>
      <c r="I45" s="2">
        <v>76.5</v>
      </c>
      <c r="J45" s="2">
        <v>3</v>
      </c>
      <c r="K45" s="2"/>
      <c r="L45" s="2">
        <f t="shared" si="4"/>
        <v>79.5</v>
      </c>
      <c r="M45" s="2">
        <f t="shared" si="5"/>
        <v>39.75</v>
      </c>
      <c r="N45" s="2">
        <v>69.3</v>
      </c>
      <c r="O45" s="2">
        <f t="shared" si="6"/>
        <v>34.65</v>
      </c>
      <c r="P45" s="2">
        <f t="shared" si="7"/>
        <v>74.400000000000006</v>
      </c>
    </row>
    <row r="46" spans="1:16" s="7" customFormat="1" x14ac:dyDescent="0.15">
      <c r="A46" s="2">
        <v>26732</v>
      </c>
      <c r="B46" s="3" t="s">
        <v>322</v>
      </c>
      <c r="C46" s="2" t="s">
        <v>14</v>
      </c>
      <c r="D46" s="3" t="s">
        <v>12</v>
      </c>
      <c r="E46" s="2" t="s">
        <v>280</v>
      </c>
      <c r="F46" s="2" t="s">
        <v>323</v>
      </c>
      <c r="G46" s="2">
        <v>94</v>
      </c>
      <c r="H46" s="2">
        <v>2</v>
      </c>
      <c r="I46" s="2">
        <v>76.5</v>
      </c>
      <c r="J46" s="2">
        <v>3</v>
      </c>
      <c r="K46" s="2"/>
      <c r="L46" s="2">
        <f t="shared" si="4"/>
        <v>79.5</v>
      </c>
      <c r="M46" s="2">
        <f t="shared" si="5"/>
        <v>39.75</v>
      </c>
      <c r="N46" s="2">
        <v>69.3</v>
      </c>
      <c r="O46" s="2">
        <f t="shared" si="6"/>
        <v>34.65</v>
      </c>
      <c r="P46" s="2">
        <f t="shared" si="7"/>
        <v>74.400000000000006</v>
      </c>
    </row>
    <row r="47" spans="1:16" s="7" customFormat="1" x14ac:dyDescent="0.15">
      <c r="A47" s="2">
        <v>26175</v>
      </c>
      <c r="B47" s="3" t="s">
        <v>85</v>
      </c>
      <c r="C47" s="2" t="s">
        <v>14</v>
      </c>
      <c r="D47" s="3" t="s">
        <v>12</v>
      </c>
      <c r="E47" s="2" t="s">
        <v>280</v>
      </c>
      <c r="F47" s="2" t="s">
        <v>339</v>
      </c>
      <c r="G47" s="2">
        <v>94</v>
      </c>
      <c r="H47" s="2">
        <v>29</v>
      </c>
      <c r="I47" s="2">
        <v>77</v>
      </c>
      <c r="J47" s="2">
        <v>3</v>
      </c>
      <c r="K47" s="2"/>
      <c r="L47" s="2">
        <f t="shared" si="4"/>
        <v>80</v>
      </c>
      <c r="M47" s="2">
        <f t="shared" si="5"/>
        <v>40</v>
      </c>
      <c r="N47" s="2">
        <v>68.48</v>
      </c>
      <c r="O47" s="2">
        <f t="shared" si="6"/>
        <v>34.24</v>
      </c>
      <c r="P47" s="2">
        <f t="shared" si="7"/>
        <v>74.240000000000009</v>
      </c>
    </row>
    <row r="48" spans="1:16" s="7" customFormat="1" x14ac:dyDescent="0.15">
      <c r="A48" s="2">
        <v>28467</v>
      </c>
      <c r="B48" s="3" t="s">
        <v>292</v>
      </c>
      <c r="C48" s="2" t="s">
        <v>14</v>
      </c>
      <c r="D48" s="3" t="s">
        <v>21</v>
      </c>
      <c r="E48" s="2" t="s">
        <v>280</v>
      </c>
      <c r="F48" s="2" t="s">
        <v>293</v>
      </c>
      <c r="G48" s="2">
        <v>91</v>
      </c>
      <c r="H48" s="2">
        <v>27</v>
      </c>
      <c r="I48" s="2">
        <v>78</v>
      </c>
      <c r="J48" s="2"/>
      <c r="K48" s="2"/>
      <c r="L48" s="2">
        <f t="shared" si="4"/>
        <v>78</v>
      </c>
      <c r="M48" s="2">
        <f t="shared" si="5"/>
        <v>39</v>
      </c>
      <c r="N48" s="2">
        <v>70.36</v>
      </c>
      <c r="O48" s="2">
        <f t="shared" si="6"/>
        <v>35.18</v>
      </c>
      <c r="P48" s="2">
        <f t="shared" si="7"/>
        <v>74.180000000000007</v>
      </c>
    </row>
    <row r="49" spans="1:16" s="7" customFormat="1" x14ac:dyDescent="0.15">
      <c r="A49" s="2">
        <v>25136</v>
      </c>
      <c r="B49" s="3" t="s">
        <v>365</v>
      </c>
      <c r="C49" s="2" t="s">
        <v>14</v>
      </c>
      <c r="D49" s="3" t="s">
        <v>12</v>
      </c>
      <c r="E49" s="2" t="s">
        <v>280</v>
      </c>
      <c r="F49" s="2" t="s">
        <v>366</v>
      </c>
      <c r="G49" s="2">
        <v>96</v>
      </c>
      <c r="H49" s="2">
        <v>27</v>
      </c>
      <c r="I49" s="2">
        <v>73</v>
      </c>
      <c r="J49" s="2">
        <v>3</v>
      </c>
      <c r="K49" s="2"/>
      <c r="L49" s="2">
        <f t="shared" si="4"/>
        <v>76</v>
      </c>
      <c r="M49" s="2">
        <f t="shared" si="5"/>
        <v>38</v>
      </c>
      <c r="N49" s="2">
        <v>72.040000000000006</v>
      </c>
      <c r="O49" s="2">
        <f t="shared" si="6"/>
        <v>36.020000000000003</v>
      </c>
      <c r="P49" s="2">
        <f t="shared" si="7"/>
        <v>74.02000000000001</v>
      </c>
    </row>
    <row r="50" spans="1:16" s="7" customFormat="1" x14ac:dyDescent="0.15">
      <c r="A50" s="2">
        <v>30172</v>
      </c>
      <c r="B50" s="3" t="s">
        <v>284</v>
      </c>
      <c r="C50" s="2" t="s">
        <v>14</v>
      </c>
      <c r="D50" s="3" t="s">
        <v>21</v>
      </c>
      <c r="E50" s="2" t="s">
        <v>280</v>
      </c>
      <c r="F50" s="2" t="s">
        <v>285</v>
      </c>
      <c r="G50" s="2">
        <v>90</v>
      </c>
      <c r="H50" s="2">
        <v>14</v>
      </c>
      <c r="I50" s="2">
        <v>78.5</v>
      </c>
      <c r="J50" s="2"/>
      <c r="K50" s="2"/>
      <c r="L50" s="6">
        <f t="shared" si="4"/>
        <v>78.5</v>
      </c>
      <c r="M50" s="2">
        <f t="shared" si="5"/>
        <v>39.25</v>
      </c>
      <c r="N50" s="2">
        <v>69.52</v>
      </c>
      <c r="O50" s="2">
        <f t="shared" si="6"/>
        <v>34.76</v>
      </c>
      <c r="P50" s="2">
        <f t="shared" si="7"/>
        <v>74.009999999999991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&amp;C&amp;"-,加粗"&amp;12 2019年达拉特旗初中小学幼儿园教师招聘成绩表</oddHead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"/>
  <sheetViews>
    <sheetView zoomScale="115" zoomScaleNormal="190" workbookViewId="0">
      <selection activeCell="A3" sqref="A3:XFD4"/>
    </sheetView>
  </sheetViews>
  <sheetFormatPr defaultColWidth="9" defaultRowHeight="13.5" x14ac:dyDescent="0.15"/>
  <cols>
    <col min="1" max="1" width="6" customWidth="1"/>
    <col min="2" max="2" width="8.5" customWidth="1"/>
    <col min="3" max="3" width="7" customWidth="1"/>
    <col min="4" max="4" width="6.5" customWidth="1"/>
    <col min="5" max="5" width="12.125" customWidth="1"/>
    <col min="6" max="6" width="13.25" customWidth="1"/>
    <col min="7" max="7" width="4.5" customWidth="1"/>
    <col min="8" max="8" width="5.25" customWidth="1"/>
    <col min="9" max="9" width="7" customWidth="1"/>
    <col min="10" max="10" width="5.75" customWidth="1"/>
    <col min="11" max="11" width="5.25" customWidth="1"/>
    <col min="12" max="12" width="6.625" customWidth="1"/>
    <col min="13" max="13" width="11" bestFit="1" customWidth="1"/>
    <col min="15" max="15" width="11" bestFit="1" customWidth="1"/>
  </cols>
  <sheetData>
    <row r="1" spans="1:16" ht="34.5" customHeight="1" x14ac:dyDescent="0.15">
      <c r="A1" s="1" t="s">
        <v>0</v>
      </c>
      <c r="B1" s="1" t="s">
        <v>1</v>
      </c>
      <c r="C1" s="1" t="s">
        <v>2</v>
      </c>
      <c r="D1" s="4" t="s">
        <v>461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462</v>
      </c>
      <c r="M1" s="1" t="s">
        <v>466</v>
      </c>
      <c r="N1" s="10" t="s">
        <v>465</v>
      </c>
      <c r="O1" s="10" t="s">
        <v>467</v>
      </c>
      <c r="P1" s="10" t="s">
        <v>468</v>
      </c>
    </row>
    <row r="2" spans="1:16" s="7" customFormat="1" x14ac:dyDescent="0.15">
      <c r="A2" s="2">
        <v>28643</v>
      </c>
      <c r="B2" s="3" t="s">
        <v>371</v>
      </c>
      <c r="C2" s="2" t="s">
        <v>14</v>
      </c>
      <c r="D2" s="3" t="s">
        <v>21</v>
      </c>
      <c r="E2" s="2" t="s">
        <v>370</v>
      </c>
      <c r="F2" s="2" t="s">
        <v>372</v>
      </c>
      <c r="G2" s="2">
        <v>97</v>
      </c>
      <c r="H2" s="2">
        <v>28</v>
      </c>
      <c r="I2" s="2">
        <v>81.5</v>
      </c>
      <c r="J2" s="2"/>
      <c r="K2" s="2"/>
      <c r="L2" s="6">
        <f>SUM(I2:K2)</f>
        <v>81.5</v>
      </c>
      <c r="M2" s="2">
        <f>L2*0.5</f>
        <v>40.75</v>
      </c>
      <c r="N2" s="2">
        <v>89.6</v>
      </c>
      <c r="O2" s="2">
        <f>N2*0.5</f>
        <v>44.8</v>
      </c>
      <c r="P2" s="2">
        <f>O2+M2</f>
        <v>85.55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"/>
  <sheetViews>
    <sheetView zoomScale="115" zoomScaleNormal="175" workbookViewId="0">
      <selection activeCell="A4" sqref="A4:XFD7"/>
    </sheetView>
  </sheetViews>
  <sheetFormatPr defaultColWidth="9" defaultRowHeight="13.5" x14ac:dyDescent="0.15"/>
  <cols>
    <col min="1" max="1" width="7.125" customWidth="1"/>
    <col min="2" max="2" width="8.5" customWidth="1"/>
    <col min="3" max="3" width="7.5" customWidth="1"/>
    <col min="4" max="4" width="6.5" customWidth="1"/>
    <col min="5" max="5" width="9" customWidth="1"/>
    <col min="6" max="6" width="13.25" customWidth="1"/>
    <col min="7" max="7" width="4.5" customWidth="1"/>
    <col min="8" max="8" width="5.25" customWidth="1"/>
    <col min="9" max="9" width="7" customWidth="1"/>
    <col min="10" max="10" width="6.125" customWidth="1"/>
    <col min="11" max="11" width="5.25" customWidth="1"/>
    <col min="12" max="12" width="8.875" customWidth="1"/>
    <col min="13" max="13" width="11" bestFit="1" customWidth="1"/>
    <col min="15" max="15" width="11" bestFit="1" customWidth="1"/>
  </cols>
  <sheetData>
    <row r="1" spans="1:16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462</v>
      </c>
      <c r="M1" s="1" t="s">
        <v>466</v>
      </c>
      <c r="N1" s="10" t="s">
        <v>465</v>
      </c>
      <c r="O1" s="10" t="s">
        <v>467</v>
      </c>
      <c r="P1" s="10" t="s">
        <v>468</v>
      </c>
    </row>
    <row r="2" spans="1:16" s="7" customFormat="1" x14ac:dyDescent="0.15">
      <c r="A2" s="2">
        <v>24958</v>
      </c>
      <c r="B2" s="3" t="s">
        <v>376</v>
      </c>
      <c r="C2" s="2" t="s">
        <v>14</v>
      </c>
      <c r="D2" s="3" t="s">
        <v>21</v>
      </c>
      <c r="E2" s="2" t="s">
        <v>373</v>
      </c>
      <c r="F2" s="2" t="s">
        <v>377</v>
      </c>
      <c r="G2" s="2">
        <v>99</v>
      </c>
      <c r="H2" s="2">
        <v>16</v>
      </c>
      <c r="I2" s="2">
        <v>73</v>
      </c>
      <c r="J2" s="2"/>
      <c r="K2" s="2"/>
      <c r="L2" s="2">
        <f t="shared" ref="L2:L3" si="0">SUM(I2:K2)</f>
        <v>73</v>
      </c>
      <c r="M2" s="2">
        <f t="shared" ref="M2:M3" si="1">L2*0.5</f>
        <v>36.5</v>
      </c>
      <c r="N2" s="2">
        <v>89.6</v>
      </c>
      <c r="O2" s="2">
        <f t="shared" ref="O2:O3" si="2">N2*0.5</f>
        <v>44.8</v>
      </c>
      <c r="P2" s="2">
        <f t="shared" ref="P2:P3" si="3">O2+M2</f>
        <v>81.3</v>
      </c>
    </row>
    <row r="3" spans="1:16" s="7" customFormat="1" x14ac:dyDescent="0.15">
      <c r="A3" s="2">
        <v>27999</v>
      </c>
      <c r="B3" s="3" t="s">
        <v>374</v>
      </c>
      <c r="C3" s="2" t="s">
        <v>14</v>
      </c>
      <c r="D3" s="3" t="s">
        <v>21</v>
      </c>
      <c r="E3" s="2" t="s">
        <v>373</v>
      </c>
      <c r="F3" s="2" t="s">
        <v>375</v>
      </c>
      <c r="G3" s="2">
        <v>98</v>
      </c>
      <c r="H3" s="2">
        <v>27</v>
      </c>
      <c r="I3" s="2">
        <v>67</v>
      </c>
      <c r="J3" s="2"/>
      <c r="K3" s="2"/>
      <c r="L3" s="6">
        <f t="shared" si="0"/>
        <v>67</v>
      </c>
      <c r="M3" s="2">
        <f t="shared" si="1"/>
        <v>33.5</v>
      </c>
      <c r="N3" s="2">
        <v>80.2</v>
      </c>
      <c r="O3" s="2">
        <f t="shared" si="2"/>
        <v>40.1</v>
      </c>
      <c r="P3" s="2">
        <f t="shared" si="3"/>
        <v>73.599999999999994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"/>
  <sheetViews>
    <sheetView zoomScale="115" zoomScaleNormal="190" workbookViewId="0">
      <selection activeCell="A3" sqref="A3:XFD4"/>
    </sheetView>
  </sheetViews>
  <sheetFormatPr defaultColWidth="9" defaultRowHeight="13.5" x14ac:dyDescent="0.15"/>
  <cols>
    <col min="1" max="1" width="7.125" customWidth="1"/>
    <col min="2" max="2" width="8.5" customWidth="1"/>
    <col min="3" max="3" width="7.5" customWidth="1"/>
    <col min="4" max="4" width="6.5" customWidth="1"/>
    <col min="5" max="5" width="9" customWidth="1"/>
    <col min="6" max="6" width="13.25" customWidth="1"/>
    <col min="7" max="7" width="4.5" customWidth="1"/>
    <col min="8" max="8" width="5.25" customWidth="1"/>
    <col min="9" max="9" width="7" customWidth="1"/>
    <col min="10" max="10" width="6.125" customWidth="1"/>
    <col min="11" max="11" width="5.25" customWidth="1"/>
    <col min="12" max="12" width="8.875" customWidth="1"/>
    <col min="13" max="13" width="11" bestFit="1" customWidth="1"/>
    <col min="15" max="15" width="11" bestFit="1" customWidth="1"/>
  </cols>
  <sheetData>
    <row r="1" spans="1:16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462</v>
      </c>
      <c r="M1" s="1" t="s">
        <v>466</v>
      </c>
      <c r="N1" s="10" t="s">
        <v>465</v>
      </c>
      <c r="O1" s="10" t="s">
        <v>467</v>
      </c>
      <c r="P1" s="10" t="s">
        <v>468</v>
      </c>
    </row>
    <row r="2" spans="1:16" s="7" customFormat="1" x14ac:dyDescent="0.15">
      <c r="A2" s="2">
        <v>26364</v>
      </c>
      <c r="B2" s="3" t="s">
        <v>379</v>
      </c>
      <c r="C2" s="2" t="s">
        <v>14</v>
      </c>
      <c r="D2" s="3" t="s">
        <v>21</v>
      </c>
      <c r="E2" s="2" t="s">
        <v>378</v>
      </c>
      <c r="F2" s="2" t="s">
        <v>380</v>
      </c>
      <c r="G2" s="2">
        <v>101</v>
      </c>
      <c r="H2" s="2">
        <v>28</v>
      </c>
      <c r="I2" s="2">
        <v>81</v>
      </c>
      <c r="J2" s="2"/>
      <c r="K2" s="2"/>
      <c r="L2" s="2">
        <f>SUM(I2:K2)</f>
        <v>81</v>
      </c>
      <c r="M2" s="2">
        <f>L2*0.5</f>
        <v>40.5</v>
      </c>
      <c r="N2" s="2">
        <v>86.2</v>
      </c>
      <c r="O2" s="2">
        <f>N2*0.5</f>
        <v>43.1</v>
      </c>
      <c r="P2" s="2">
        <f>O2+M2</f>
        <v>83.6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"/>
  <sheetViews>
    <sheetView zoomScale="115" zoomScaleNormal="175" workbookViewId="0">
      <selection activeCell="A3" sqref="A3:XFD4"/>
    </sheetView>
  </sheetViews>
  <sheetFormatPr defaultRowHeight="13.5" x14ac:dyDescent="0.15"/>
  <cols>
    <col min="1" max="1" width="7.125" customWidth="1"/>
    <col min="2" max="2" width="8.5" customWidth="1"/>
    <col min="3" max="3" width="7.5" customWidth="1"/>
    <col min="4" max="4" width="6.5" customWidth="1"/>
    <col min="6" max="6" width="13.25" customWidth="1"/>
    <col min="7" max="7" width="4.5" customWidth="1"/>
    <col min="8" max="8" width="5.25" customWidth="1"/>
    <col min="9" max="9" width="7" customWidth="1"/>
    <col min="10" max="10" width="6.125" customWidth="1"/>
    <col min="11" max="11" width="5.25" customWidth="1"/>
    <col min="12" max="12" width="8.875" customWidth="1"/>
    <col min="13" max="13" width="11" bestFit="1" customWidth="1"/>
    <col min="15" max="15" width="11" bestFit="1" customWidth="1"/>
  </cols>
  <sheetData>
    <row r="1" spans="1:16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462</v>
      </c>
      <c r="M1" s="1" t="s">
        <v>466</v>
      </c>
      <c r="N1" s="10" t="s">
        <v>465</v>
      </c>
      <c r="O1" s="10" t="s">
        <v>467</v>
      </c>
      <c r="P1" s="10" t="s">
        <v>468</v>
      </c>
    </row>
    <row r="2" spans="1:16" s="7" customFormat="1" x14ac:dyDescent="0.15">
      <c r="A2" s="2">
        <v>26979</v>
      </c>
      <c r="B2" s="3" t="s">
        <v>50</v>
      </c>
      <c r="C2" s="2" t="s">
        <v>14</v>
      </c>
      <c r="D2" s="3" t="s">
        <v>21</v>
      </c>
      <c r="E2" s="2" t="s">
        <v>381</v>
      </c>
      <c r="F2" s="2" t="s">
        <v>382</v>
      </c>
      <c r="G2" s="2">
        <v>103</v>
      </c>
      <c r="H2" s="2">
        <v>29</v>
      </c>
      <c r="I2" s="2">
        <v>81</v>
      </c>
      <c r="J2" s="2"/>
      <c r="K2" s="2"/>
      <c r="L2" s="2">
        <f>SUM(I2:K2)</f>
        <v>81</v>
      </c>
      <c r="M2" s="2">
        <f>L2*0.5</f>
        <v>40.5</v>
      </c>
      <c r="N2" s="2">
        <v>91.4</v>
      </c>
      <c r="O2" s="2">
        <f>N2*0.5</f>
        <v>45.7</v>
      </c>
      <c r="P2" s="2">
        <f>O2+M2</f>
        <v>86.2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"/>
  <sheetViews>
    <sheetView zoomScale="115" zoomScaleNormal="160" workbookViewId="0">
      <selection activeCell="A3" sqref="A3:XFD4"/>
    </sheetView>
  </sheetViews>
  <sheetFormatPr defaultColWidth="9" defaultRowHeight="13.5" x14ac:dyDescent="0.15"/>
  <cols>
    <col min="1" max="1" width="7.125" customWidth="1"/>
    <col min="2" max="2" width="8.5" customWidth="1"/>
    <col min="3" max="3" width="7.5" customWidth="1"/>
    <col min="4" max="4" width="6.5" customWidth="1"/>
    <col min="5" max="5" width="8.625" customWidth="1"/>
    <col min="6" max="6" width="13.25" customWidth="1"/>
    <col min="7" max="7" width="4.5" customWidth="1"/>
    <col min="8" max="8" width="5.25" customWidth="1"/>
    <col min="9" max="9" width="7" customWidth="1"/>
    <col min="10" max="10" width="6.125" customWidth="1"/>
    <col min="11" max="11" width="5.25" customWidth="1"/>
    <col min="12" max="12" width="8.875" customWidth="1"/>
    <col min="13" max="13" width="11" bestFit="1" customWidth="1"/>
    <col min="15" max="15" width="11" bestFit="1" customWidth="1"/>
  </cols>
  <sheetData>
    <row r="1" spans="1:16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462</v>
      </c>
      <c r="M1" s="1" t="s">
        <v>466</v>
      </c>
      <c r="N1" s="10" t="s">
        <v>465</v>
      </c>
      <c r="O1" s="10" t="s">
        <v>467</v>
      </c>
      <c r="P1" s="10" t="s">
        <v>468</v>
      </c>
    </row>
    <row r="2" spans="1:16" s="7" customFormat="1" x14ac:dyDescent="0.15">
      <c r="A2" s="2">
        <v>28220</v>
      </c>
      <c r="B2" s="3" t="s">
        <v>384</v>
      </c>
      <c r="C2" s="2" t="s">
        <v>11</v>
      </c>
      <c r="D2" s="3" t="s">
        <v>12</v>
      </c>
      <c r="E2" s="2" t="s">
        <v>383</v>
      </c>
      <c r="F2" s="2" t="s">
        <v>385</v>
      </c>
      <c r="G2" s="2">
        <v>105</v>
      </c>
      <c r="H2" s="2">
        <v>17</v>
      </c>
      <c r="I2" s="2">
        <v>80.5</v>
      </c>
      <c r="J2" s="2">
        <v>3</v>
      </c>
      <c r="K2" s="2">
        <v>2.5</v>
      </c>
      <c r="L2" s="2">
        <f>SUM(I2:K2)</f>
        <v>86</v>
      </c>
      <c r="M2" s="2">
        <f>L2*0.5</f>
        <v>43</v>
      </c>
      <c r="N2" s="2">
        <v>87.8</v>
      </c>
      <c r="O2" s="2">
        <f>N2*0.5</f>
        <v>43.9</v>
      </c>
      <c r="P2" s="2">
        <f>O2+M2</f>
        <v>86.9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"/>
  <sheetViews>
    <sheetView zoomScale="115" zoomScaleNormal="160" workbookViewId="0">
      <selection activeCell="A5" sqref="A5:XFD11"/>
    </sheetView>
  </sheetViews>
  <sheetFormatPr defaultColWidth="9" defaultRowHeight="13.5" x14ac:dyDescent="0.15"/>
  <cols>
    <col min="1" max="1" width="7.125" customWidth="1"/>
    <col min="2" max="2" width="8.5" customWidth="1"/>
    <col min="3" max="3" width="7.5" customWidth="1"/>
    <col min="4" max="4" width="6.5" customWidth="1"/>
    <col min="5" max="5" width="8.625" customWidth="1"/>
    <col min="6" max="6" width="13.25" customWidth="1"/>
    <col min="7" max="7" width="4.5" customWidth="1"/>
    <col min="8" max="8" width="5.25" customWidth="1"/>
    <col min="9" max="9" width="7" customWidth="1"/>
    <col min="10" max="10" width="6.125" customWidth="1"/>
    <col min="11" max="11" width="5.25" customWidth="1"/>
    <col min="12" max="12" width="8.875" customWidth="1"/>
    <col min="13" max="13" width="11" bestFit="1" customWidth="1"/>
    <col min="15" max="15" width="11" bestFit="1" customWidth="1"/>
  </cols>
  <sheetData>
    <row r="1" spans="1:16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462</v>
      </c>
      <c r="M1" s="1" t="s">
        <v>466</v>
      </c>
      <c r="N1" s="10" t="s">
        <v>465</v>
      </c>
      <c r="O1" s="10" t="s">
        <v>467</v>
      </c>
      <c r="P1" s="10" t="s">
        <v>468</v>
      </c>
    </row>
    <row r="2" spans="1:16" s="7" customFormat="1" x14ac:dyDescent="0.15">
      <c r="A2" s="2">
        <v>27853</v>
      </c>
      <c r="B2" s="3" t="s">
        <v>387</v>
      </c>
      <c r="C2" s="2" t="s">
        <v>14</v>
      </c>
      <c r="D2" s="3" t="s">
        <v>21</v>
      </c>
      <c r="E2" s="2" t="s">
        <v>386</v>
      </c>
      <c r="F2" s="2" t="s">
        <v>388</v>
      </c>
      <c r="G2" s="2">
        <v>108</v>
      </c>
      <c r="H2" s="2">
        <v>27</v>
      </c>
      <c r="I2" s="2">
        <v>82.5</v>
      </c>
      <c r="J2" s="2"/>
      <c r="K2" s="2"/>
      <c r="L2" s="2">
        <f t="shared" ref="L2:L4" si="0">SUM(I2:K2)</f>
        <v>82.5</v>
      </c>
      <c r="M2" s="2">
        <f t="shared" ref="M2:M4" si="1">L2*0.5</f>
        <v>41.25</v>
      </c>
      <c r="N2" s="2">
        <v>87.6</v>
      </c>
      <c r="O2" s="2">
        <f t="shared" ref="O2:O4" si="2">N2*0.5</f>
        <v>43.8</v>
      </c>
      <c r="P2" s="2">
        <f t="shared" ref="P2:P4" si="3">O2+M2</f>
        <v>85.05</v>
      </c>
    </row>
    <row r="3" spans="1:16" s="7" customFormat="1" x14ac:dyDescent="0.15">
      <c r="A3" s="2">
        <v>27533</v>
      </c>
      <c r="B3" s="3" t="s">
        <v>389</v>
      </c>
      <c r="C3" s="2" t="s">
        <v>14</v>
      </c>
      <c r="D3" s="3" t="s">
        <v>21</v>
      </c>
      <c r="E3" s="2" t="s">
        <v>386</v>
      </c>
      <c r="F3" s="2" t="s">
        <v>390</v>
      </c>
      <c r="G3" s="2">
        <v>108</v>
      </c>
      <c r="H3" s="2">
        <v>30</v>
      </c>
      <c r="I3" s="2">
        <v>73</v>
      </c>
      <c r="J3" s="2"/>
      <c r="K3" s="2"/>
      <c r="L3" s="2">
        <f t="shared" si="0"/>
        <v>73</v>
      </c>
      <c r="M3" s="2">
        <f t="shared" si="1"/>
        <v>36.5</v>
      </c>
      <c r="N3" s="2">
        <v>90.4</v>
      </c>
      <c r="O3" s="2">
        <f t="shared" si="2"/>
        <v>45.2</v>
      </c>
      <c r="P3" s="2">
        <f t="shared" si="3"/>
        <v>81.7</v>
      </c>
    </row>
    <row r="4" spans="1:16" s="7" customFormat="1" x14ac:dyDescent="0.15">
      <c r="A4" s="2">
        <v>27420</v>
      </c>
      <c r="B4" s="3" t="s">
        <v>391</v>
      </c>
      <c r="C4" s="2" t="s">
        <v>14</v>
      </c>
      <c r="D4" s="3" t="s">
        <v>21</v>
      </c>
      <c r="E4" s="2" t="s">
        <v>386</v>
      </c>
      <c r="F4" s="2" t="s">
        <v>392</v>
      </c>
      <c r="G4" s="2">
        <v>109</v>
      </c>
      <c r="H4" s="2">
        <v>3</v>
      </c>
      <c r="I4" s="2">
        <v>70</v>
      </c>
      <c r="J4" s="2"/>
      <c r="K4" s="2"/>
      <c r="L4" s="2">
        <f t="shared" si="0"/>
        <v>70</v>
      </c>
      <c r="M4" s="2">
        <f t="shared" si="1"/>
        <v>35</v>
      </c>
      <c r="N4" s="2">
        <v>88</v>
      </c>
      <c r="O4" s="2">
        <f t="shared" si="2"/>
        <v>44</v>
      </c>
      <c r="P4" s="2">
        <f t="shared" si="3"/>
        <v>79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"/>
  <sheetViews>
    <sheetView zoomScale="115" zoomScaleNormal="190" workbookViewId="0">
      <selection activeCell="A5" sqref="A5:XFD10"/>
    </sheetView>
  </sheetViews>
  <sheetFormatPr defaultColWidth="9" defaultRowHeight="13.5" x14ac:dyDescent="0.15"/>
  <cols>
    <col min="1" max="1" width="7.125" customWidth="1"/>
    <col min="2" max="2" width="8.5" customWidth="1"/>
    <col min="3" max="3" width="7.5" customWidth="1"/>
    <col min="4" max="4" width="6.5" customWidth="1"/>
    <col min="5" max="5" width="8.875" customWidth="1"/>
    <col min="6" max="6" width="13.25" customWidth="1"/>
    <col min="7" max="7" width="4.5" customWidth="1"/>
    <col min="8" max="8" width="5.25" customWidth="1"/>
    <col min="9" max="9" width="7" customWidth="1"/>
    <col min="10" max="10" width="6.125" customWidth="1"/>
    <col min="11" max="11" width="5.25" customWidth="1"/>
    <col min="12" max="12" width="8.875" customWidth="1"/>
    <col min="13" max="13" width="11" bestFit="1" customWidth="1"/>
    <col min="15" max="15" width="11" bestFit="1" customWidth="1"/>
  </cols>
  <sheetData>
    <row r="1" spans="1:16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463</v>
      </c>
      <c r="M1" s="1" t="s">
        <v>466</v>
      </c>
      <c r="N1" s="10" t="s">
        <v>465</v>
      </c>
      <c r="O1" s="10" t="s">
        <v>467</v>
      </c>
      <c r="P1" s="10" t="s">
        <v>468</v>
      </c>
    </row>
    <row r="2" spans="1:16" s="7" customFormat="1" x14ac:dyDescent="0.15">
      <c r="A2" s="2">
        <v>25334</v>
      </c>
      <c r="B2" s="3" t="s">
        <v>398</v>
      </c>
      <c r="C2" s="2" t="s">
        <v>14</v>
      </c>
      <c r="D2" s="3" t="s">
        <v>12</v>
      </c>
      <c r="E2" s="2" t="s">
        <v>393</v>
      </c>
      <c r="F2" s="2" t="s">
        <v>399</v>
      </c>
      <c r="G2" s="2">
        <v>114</v>
      </c>
      <c r="H2" s="2">
        <v>11</v>
      </c>
      <c r="I2" s="2">
        <v>84.5</v>
      </c>
      <c r="J2" s="2">
        <v>3</v>
      </c>
      <c r="K2" s="2"/>
      <c r="L2" s="2">
        <f t="shared" ref="L2:L4" si="0">SUM(I2:K2)</f>
        <v>87.5</v>
      </c>
      <c r="M2" s="2">
        <f t="shared" ref="M2:M4" si="1">L2*0.5</f>
        <v>43.75</v>
      </c>
      <c r="N2" s="2">
        <v>87.8</v>
      </c>
      <c r="O2" s="2">
        <f t="shared" ref="O2:O4" si="2">N2*0.5</f>
        <v>43.9</v>
      </c>
      <c r="P2" s="2">
        <f t="shared" ref="P2:P4" si="3">O2+M2</f>
        <v>87.65</v>
      </c>
    </row>
    <row r="3" spans="1:16" s="7" customFormat="1" x14ac:dyDescent="0.15">
      <c r="A3" s="2">
        <v>28045</v>
      </c>
      <c r="B3" s="3" t="s">
        <v>394</v>
      </c>
      <c r="C3" s="2" t="s">
        <v>14</v>
      </c>
      <c r="D3" s="3" t="s">
        <v>12</v>
      </c>
      <c r="E3" s="2" t="s">
        <v>393</v>
      </c>
      <c r="F3" s="2" t="s">
        <v>395</v>
      </c>
      <c r="G3" s="2">
        <v>112</v>
      </c>
      <c r="H3" s="2">
        <v>2</v>
      </c>
      <c r="I3" s="2">
        <v>78.5</v>
      </c>
      <c r="J3" s="2">
        <v>3</v>
      </c>
      <c r="K3" s="2"/>
      <c r="L3" s="2">
        <f t="shared" si="0"/>
        <v>81.5</v>
      </c>
      <c r="M3" s="2">
        <f t="shared" si="1"/>
        <v>40.75</v>
      </c>
      <c r="N3" s="2">
        <v>86.8</v>
      </c>
      <c r="O3" s="2">
        <f t="shared" si="2"/>
        <v>43.4</v>
      </c>
      <c r="P3" s="2">
        <f t="shared" si="3"/>
        <v>84.15</v>
      </c>
    </row>
    <row r="4" spans="1:16" s="7" customFormat="1" x14ac:dyDescent="0.15">
      <c r="A4" s="2">
        <v>27865</v>
      </c>
      <c r="B4" s="3" t="s">
        <v>396</v>
      </c>
      <c r="C4" s="2" t="s">
        <v>14</v>
      </c>
      <c r="D4" s="3" t="s">
        <v>21</v>
      </c>
      <c r="E4" s="2" t="s">
        <v>393</v>
      </c>
      <c r="F4" s="2" t="s">
        <v>397</v>
      </c>
      <c r="G4" s="2">
        <v>112</v>
      </c>
      <c r="H4" s="2">
        <v>8</v>
      </c>
      <c r="I4" s="2">
        <v>81</v>
      </c>
      <c r="J4" s="2"/>
      <c r="K4" s="2"/>
      <c r="L4" s="2">
        <f t="shared" si="0"/>
        <v>81</v>
      </c>
      <c r="M4" s="2">
        <f t="shared" si="1"/>
        <v>40.5</v>
      </c>
      <c r="N4" s="2">
        <v>86.2</v>
      </c>
      <c r="O4" s="2">
        <f t="shared" si="2"/>
        <v>43.1</v>
      </c>
      <c r="P4" s="2">
        <f t="shared" si="3"/>
        <v>83.6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"/>
  <sheetViews>
    <sheetView zoomScale="115" zoomScaleNormal="145" workbookViewId="0">
      <selection activeCell="A3" sqref="A3:XFD4"/>
    </sheetView>
  </sheetViews>
  <sheetFormatPr defaultColWidth="9" defaultRowHeight="13.5" x14ac:dyDescent="0.15"/>
  <cols>
    <col min="1" max="1" width="7.125" customWidth="1"/>
    <col min="2" max="2" width="8.5" customWidth="1"/>
    <col min="3" max="3" width="7.5" customWidth="1"/>
    <col min="4" max="4" width="6.5" customWidth="1"/>
    <col min="5" max="5" width="8.5" customWidth="1"/>
    <col min="6" max="6" width="13.25" customWidth="1"/>
    <col min="7" max="7" width="4.5" customWidth="1"/>
    <col min="8" max="8" width="5.25" customWidth="1"/>
    <col min="9" max="9" width="7" customWidth="1"/>
    <col min="10" max="10" width="6.125" customWidth="1"/>
    <col min="11" max="11" width="5.25" customWidth="1"/>
    <col min="12" max="12" width="8.875" customWidth="1"/>
    <col min="13" max="13" width="11" bestFit="1" customWidth="1"/>
    <col min="15" max="15" width="11" bestFit="1" customWidth="1"/>
  </cols>
  <sheetData>
    <row r="1" spans="1:16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462</v>
      </c>
      <c r="M1" s="1" t="s">
        <v>466</v>
      </c>
      <c r="N1" s="10" t="s">
        <v>465</v>
      </c>
      <c r="O1" s="10" t="s">
        <v>467</v>
      </c>
      <c r="P1" s="10" t="s">
        <v>468</v>
      </c>
    </row>
    <row r="2" spans="1:16" s="7" customFormat="1" x14ac:dyDescent="0.15">
      <c r="A2" s="2">
        <v>27822</v>
      </c>
      <c r="B2" s="3" t="s">
        <v>50</v>
      </c>
      <c r="C2" s="2" t="s">
        <v>14</v>
      </c>
      <c r="D2" s="3" t="s">
        <v>12</v>
      </c>
      <c r="E2" s="2" t="s">
        <v>400</v>
      </c>
      <c r="F2" s="2" t="s">
        <v>401</v>
      </c>
      <c r="G2" s="2">
        <v>115</v>
      </c>
      <c r="H2" s="2">
        <v>11</v>
      </c>
      <c r="I2" s="2">
        <v>84</v>
      </c>
      <c r="J2" s="2">
        <v>3</v>
      </c>
      <c r="K2" s="2"/>
      <c r="L2" s="6">
        <f>SUM(I2:K2)</f>
        <v>87</v>
      </c>
      <c r="M2" s="2">
        <f>L2*0.5</f>
        <v>43.5</v>
      </c>
      <c r="N2" s="2">
        <v>90.2</v>
      </c>
      <c r="O2" s="2">
        <f>N2*0.5</f>
        <v>45.1</v>
      </c>
      <c r="P2" s="2">
        <f>O2+M2</f>
        <v>88.6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"/>
  <sheetViews>
    <sheetView zoomScale="115" zoomScaleNormal="145" workbookViewId="0">
      <selection activeCell="A5" sqref="A5:XFD10"/>
    </sheetView>
  </sheetViews>
  <sheetFormatPr defaultColWidth="9" defaultRowHeight="13.5" x14ac:dyDescent="0.15"/>
  <cols>
    <col min="1" max="1" width="7.125" customWidth="1"/>
    <col min="2" max="2" width="8.5" customWidth="1"/>
    <col min="3" max="3" width="7.5" customWidth="1"/>
    <col min="4" max="4" width="6.5" customWidth="1"/>
    <col min="5" max="5" width="9.375" customWidth="1"/>
    <col min="6" max="6" width="13.25" customWidth="1"/>
    <col min="7" max="7" width="4.5" customWidth="1"/>
    <col min="8" max="8" width="5.25" customWidth="1"/>
    <col min="9" max="9" width="7" customWidth="1"/>
    <col min="10" max="10" width="6.125" customWidth="1"/>
    <col min="11" max="11" width="5.25" customWidth="1"/>
    <col min="12" max="12" width="8.875" customWidth="1"/>
    <col min="13" max="13" width="11" bestFit="1" customWidth="1"/>
    <col min="15" max="15" width="11" bestFit="1" customWidth="1"/>
  </cols>
  <sheetData>
    <row r="1" spans="1:16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462</v>
      </c>
      <c r="M1" s="1" t="s">
        <v>466</v>
      </c>
      <c r="N1" s="10" t="s">
        <v>465</v>
      </c>
      <c r="O1" s="10" t="s">
        <v>467</v>
      </c>
      <c r="P1" s="10" t="s">
        <v>468</v>
      </c>
    </row>
    <row r="2" spans="1:16" s="7" customFormat="1" x14ac:dyDescent="0.15">
      <c r="A2" s="2">
        <v>25407</v>
      </c>
      <c r="B2" s="3" t="s">
        <v>407</v>
      </c>
      <c r="C2" s="2" t="s">
        <v>14</v>
      </c>
      <c r="D2" s="3" t="s">
        <v>12</v>
      </c>
      <c r="E2" s="2" t="s">
        <v>402</v>
      </c>
      <c r="F2" s="2" t="s">
        <v>408</v>
      </c>
      <c r="G2" s="2">
        <v>120</v>
      </c>
      <c r="H2" s="2">
        <v>10</v>
      </c>
      <c r="I2" s="2">
        <v>85</v>
      </c>
      <c r="J2" s="2">
        <v>3</v>
      </c>
      <c r="K2" s="2"/>
      <c r="L2" s="2">
        <f t="shared" ref="L2:L4" si="0">SUM(I2:K2)</f>
        <v>88</v>
      </c>
      <c r="M2" s="2">
        <f t="shared" ref="M2:M4" si="1">L2*0.5</f>
        <v>44</v>
      </c>
      <c r="N2" s="2">
        <v>92.2</v>
      </c>
      <c r="O2" s="2">
        <f t="shared" ref="O2:O4" si="2">N2*0.5</f>
        <v>46.1</v>
      </c>
      <c r="P2" s="2">
        <f t="shared" ref="P2:P4" si="3">O2+M2</f>
        <v>90.1</v>
      </c>
    </row>
    <row r="3" spans="1:16" s="7" customFormat="1" x14ac:dyDescent="0.15">
      <c r="A3" s="2">
        <v>29861</v>
      </c>
      <c r="B3" s="3" t="s">
        <v>403</v>
      </c>
      <c r="C3" s="2" t="s">
        <v>38</v>
      </c>
      <c r="D3" s="3" t="s">
        <v>21</v>
      </c>
      <c r="E3" s="2" t="s">
        <v>402</v>
      </c>
      <c r="F3" s="2" t="s">
        <v>404</v>
      </c>
      <c r="G3" s="2">
        <v>116</v>
      </c>
      <c r="H3" s="2">
        <v>30</v>
      </c>
      <c r="I3" s="2">
        <v>83</v>
      </c>
      <c r="J3" s="2"/>
      <c r="K3" s="2"/>
      <c r="L3" s="6">
        <f t="shared" si="0"/>
        <v>83</v>
      </c>
      <c r="M3" s="2">
        <f t="shared" si="1"/>
        <v>41.5</v>
      </c>
      <c r="N3" s="2">
        <v>94.8</v>
      </c>
      <c r="O3" s="2">
        <f t="shared" si="2"/>
        <v>47.4</v>
      </c>
      <c r="P3" s="2">
        <f t="shared" si="3"/>
        <v>88.9</v>
      </c>
    </row>
    <row r="4" spans="1:16" s="7" customFormat="1" x14ac:dyDescent="0.15">
      <c r="A4" s="2">
        <v>27694</v>
      </c>
      <c r="B4" s="3" t="s">
        <v>405</v>
      </c>
      <c r="C4" s="2" t="s">
        <v>14</v>
      </c>
      <c r="D4" s="3" t="s">
        <v>12</v>
      </c>
      <c r="E4" s="2" t="s">
        <v>402</v>
      </c>
      <c r="F4" s="2" t="s">
        <v>406</v>
      </c>
      <c r="G4" s="2">
        <v>118</v>
      </c>
      <c r="H4" s="2">
        <v>22</v>
      </c>
      <c r="I4" s="2">
        <v>80.5</v>
      </c>
      <c r="J4" s="2">
        <v>3</v>
      </c>
      <c r="K4" s="2"/>
      <c r="L4" s="2">
        <f t="shared" si="0"/>
        <v>83.5</v>
      </c>
      <c r="M4" s="2">
        <f t="shared" si="1"/>
        <v>41.75</v>
      </c>
      <c r="N4" s="2">
        <v>90.8</v>
      </c>
      <c r="O4" s="2">
        <f t="shared" si="2"/>
        <v>45.4</v>
      </c>
      <c r="P4" s="2">
        <f t="shared" si="3"/>
        <v>87.15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"/>
  <sheetViews>
    <sheetView zoomScale="115" zoomScaleNormal="190" workbookViewId="0">
      <selection activeCell="A6" sqref="A6:XFD13"/>
    </sheetView>
  </sheetViews>
  <sheetFormatPr defaultColWidth="9" defaultRowHeight="13.5" x14ac:dyDescent="0.15"/>
  <cols>
    <col min="1" max="1" width="6.375" customWidth="1"/>
    <col min="2" max="2" width="8.5" customWidth="1"/>
    <col min="3" max="3" width="6.625" customWidth="1"/>
    <col min="4" max="4" width="6.5" customWidth="1"/>
    <col min="5" max="5" width="14.25" customWidth="1"/>
    <col min="6" max="6" width="12.75" customWidth="1"/>
    <col min="7" max="7" width="4.5" customWidth="1"/>
    <col min="8" max="8" width="5.25" customWidth="1"/>
    <col min="9" max="9" width="7" customWidth="1"/>
    <col min="10" max="10" width="6.125" customWidth="1"/>
    <col min="11" max="11" width="5.25" customWidth="1"/>
    <col min="12" max="12" width="7" customWidth="1"/>
    <col min="13" max="13" width="11" bestFit="1" customWidth="1"/>
    <col min="15" max="15" width="11" bestFit="1" customWidth="1"/>
  </cols>
  <sheetData>
    <row r="1" spans="1:16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462</v>
      </c>
      <c r="M1" s="1" t="s">
        <v>466</v>
      </c>
      <c r="N1" s="10" t="s">
        <v>465</v>
      </c>
      <c r="O1" s="10" t="s">
        <v>467</v>
      </c>
      <c r="P1" s="10" t="s">
        <v>468</v>
      </c>
    </row>
    <row r="2" spans="1:16" s="7" customFormat="1" x14ac:dyDescent="0.15">
      <c r="A2" s="2">
        <v>25355</v>
      </c>
      <c r="B2" s="3" t="s">
        <v>415</v>
      </c>
      <c r="C2" s="2" t="s">
        <v>14</v>
      </c>
      <c r="D2" s="3" t="s">
        <v>12</v>
      </c>
      <c r="E2" s="2" t="s">
        <v>409</v>
      </c>
      <c r="F2" s="2" t="s">
        <v>416</v>
      </c>
      <c r="G2" s="2">
        <v>123</v>
      </c>
      <c r="H2" s="2">
        <v>21</v>
      </c>
      <c r="I2" s="2">
        <v>86.5</v>
      </c>
      <c r="J2" s="2">
        <v>3</v>
      </c>
      <c r="K2" s="2"/>
      <c r="L2" s="2">
        <f t="shared" ref="L2:L5" si="0">SUM(I2:K2)</f>
        <v>89.5</v>
      </c>
      <c r="M2" s="2">
        <f t="shared" ref="M2:M5" si="1">L2*0.5</f>
        <v>44.75</v>
      </c>
      <c r="N2" s="2">
        <v>81.36</v>
      </c>
      <c r="O2" s="2">
        <f t="shared" ref="O2:O5" si="2">N2*0.5</f>
        <v>40.68</v>
      </c>
      <c r="P2" s="2">
        <f t="shared" ref="P2:P5" si="3">O2+M2</f>
        <v>85.43</v>
      </c>
    </row>
    <row r="3" spans="1:16" s="7" customFormat="1" x14ac:dyDescent="0.15">
      <c r="A3" s="2">
        <v>29256</v>
      </c>
      <c r="B3" s="3" t="s">
        <v>81</v>
      </c>
      <c r="C3" s="2" t="s">
        <v>14</v>
      </c>
      <c r="D3" s="3" t="s">
        <v>21</v>
      </c>
      <c r="E3" s="2" t="s">
        <v>409</v>
      </c>
      <c r="F3" s="2" t="s">
        <v>410</v>
      </c>
      <c r="G3" s="2">
        <v>121</v>
      </c>
      <c r="H3" s="2">
        <v>16</v>
      </c>
      <c r="I3" s="2">
        <v>81</v>
      </c>
      <c r="J3" s="2"/>
      <c r="K3" s="2"/>
      <c r="L3" s="2">
        <f t="shared" si="0"/>
        <v>81</v>
      </c>
      <c r="M3" s="2">
        <f t="shared" si="1"/>
        <v>40.5</v>
      </c>
      <c r="N3" s="2">
        <v>89.12</v>
      </c>
      <c r="O3" s="2">
        <f t="shared" si="2"/>
        <v>44.56</v>
      </c>
      <c r="P3" s="2">
        <f t="shared" si="3"/>
        <v>85.06</v>
      </c>
    </row>
    <row r="4" spans="1:16" s="7" customFormat="1" x14ac:dyDescent="0.15">
      <c r="A4" s="2">
        <v>29006</v>
      </c>
      <c r="B4" s="3" t="s">
        <v>411</v>
      </c>
      <c r="C4" s="2" t="s">
        <v>14</v>
      </c>
      <c r="D4" s="3" t="s">
        <v>21</v>
      </c>
      <c r="E4" s="2" t="s">
        <v>409</v>
      </c>
      <c r="F4" s="2" t="s">
        <v>412</v>
      </c>
      <c r="G4" s="2">
        <v>121</v>
      </c>
      <c r="H4" s="2">
        <v>23</v>
      </c>
      <c r="I4" s="2">
        <v>82</v>
      </c>
      <c r="J4" s="2"/>
      <c r="K4" s="2"/>
      <c r="L4" s="2">
        <f t="shared" si="0"/>
        <v>82</v>
      </c>
      <c r="M4" s="2">
        <f t="shared" si="1"/>
        <v>41</v>
      </c>
      <c r="N4" s="2">
        <v>86.64</v>
      </c>
      <c r="O4" s="2">
        <f t="shared" si="2"/>
        <v>43.32</v>
      </c>
      <c r="P4" s="2">
        <f t="shared" si="3"/>
        <v>84.32</v>
      </c>
    </row>
    <row r="5" spans="1:16" s="7" customFormat="1" x14ac:dyDescent="0.15">
      <c r="A5" s="2">
        <v>27883</v>
      </c>
      <c r="B5" s="3" t="s">
        <v>413</v>
      </c>
      <c r="C5" s="2" t="s">
        <v>14</v>
      </c>
      <c r="D5" s="3" t="s">
        <v>12</v>
      </c>
      <c r="E5" s="2" t="s">
        <v>409</v>
      </c>
      <c r="F5" s="2" t="s">
        <v>414</v>
      </c>
      <c r="G5" s="2">
        <v>122</v>
      </c>
      <c r="H5" s="2">
        <v>8</v>
      </c>
      <c r="I5" s="2">
        <v>80.5</v>
      </c>
      <c r="J5" s="2">
        <v>3</v>
      </c>
      <c r="K5" s="2"/>
      <c r="L5" s="2">
        <f t="shared" si="0"/>
        <v>83.5</v>
      </c>
      <c r="M5" s="2">
        <f t="shared" si="1"/>
        <v>41.75</v>
      </c>
      <c r="N5" s="2">
        <v>83.36</v>
      </c>
      <c r="O5" s="2">
        <f t="shared" si="2"/>
        <v>41.68</v>
      </c>
      <c r="P5" s="2">
        <f t="shared" si="3"/>
        <v>83.43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zoomScaleNormal="160" workbookViewId="0">
      <selection activeCell="A10" sqref="A10:XFD26"/>
    </sheetView>
  </sheetViews>
  <sheetFormatPr defaultColWidth="9" defaultRowHeight="13.5" x14ac:dyDescent="0.15"/>
  <cols>
    <col min="1" max="1" width="7.125" customWidth="1"/>
    <col min="2" max="2" width="8.5" customWidth="1"/>
    <col min="3" max="3" width="7.5" customWidth="1"/>
    <col min="4" max="4" width="6.5" customWidth="1"/>
    <col min="5" max="5" width="8.125" customWidth="1"/>
    <col min="6" max="6" width="13.25" customWidth="1"/>
    <col min="7" max="7" width="4.5" customWidth="1"/>
    <col min="8" max="8" width="5.25" customWidth="1"/>
    <col min="9" max="9" width="7" customWidth="1"/>
    <col min="10" max="10" width="6.125" customWidth="1"/>
    <col min="11" max="11" width="5.25" customWidth="1"/>
    <col min="12" max="12" width="8.875" customWidth="1"/>
    <col min="13" max="13" width="11" bestFit="1" customWidth="1"/>
    <col min="15" max="15" width="11" bestFit="1" customWidth="1"/>
  </cols>
  <sheetData>
    <row r="1" spans="1:16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462</v>
      </c>
      <c r="M1" s="1" t="s">
        <v>466</v>
      </c>
      <c r="N1" s="10" t="s">
        <v>465</v>
      </c>
      <c r="O1" s="10" t="s">
        <v>467</v>
      </c>
      <c r="P1" s="10" t="s">
        <v>468</v>
      </c>
    </row>
    <row r="2" spans="1:16" s="7" customFormat="1" x14ac:dyDescent="0.15">
      <c r="A2" s="2">
        <v>25516</v>
      </c>
      <c r="B2" s="3" t="s">
        <v>424</v>
      </c>
      <c r="C2" s="2" t="s">
        <v>14</v>
      </c>
      <c r="D2" s="3" t="s">
        <v>21</v>
      </c>
      <c r="E2" s="2" t="s">
        <v>417</v>
      </c>
      <c r="F2" s="2" t="s">
        <v>425</v>
      </c>
      <c r="G2" s="2">
        <v>135</v>
      </c>
      <c r="H2" s="2">
        <v>10</v>
      </c>
      <c r="I2" s="2">
        <v>93</v>
      </c>
      <c r="J2" s="2"/>
      <c r="K2" s="2"/>
      <c r="L2" s="2">
        <f t="shared" ref="L2:L9" si="0">SUM(I2:K2)</f>
        <v>93</v>
      </c>
      <c r="M2" s="2">
        <f t="shared" ref="M2:M9" si="1">L2*0.5</f>
        <v>46.5</v>
      </c>
      <c r="N2" s="2">
        <v>85.8</v>
      </c>
      <c r="O2" s="2">
        <f t="shared" ref="O2:O9" si="2">N2*0.5</f>
        <v>42.9</v>
      </c>
      <c r="P2" s="2">
        <f t="shared" ref="P2:P9" si="3">O2+M2</f>
        <v>89.4</v>
      </c>
    </row>
    <row r="3" spans="1:16" s="7" customFormat="1" x14ac:dyDescent="0.15">
      <c r="A3" s="2">
        <v>29743</v>
      </c>
      <c r="B3" s="3" t="s">
        <v>97</v>
      </c>
      <c r="C3" s="2" t="s">
        <v>14</v>
      </c>
      <c r="D3" s="3" t="s">
        <v>12</v>
      </c>
      <c r="E3" s="2" t="s">
        <v>417</v>
      </c>
      <c r="F3" s="2" t="s">
        <v>418</v>
      </c>
      <c r="G3" s="2">
        <v>126</v>
      </c>
      <c r="H3" s="2">
        <v>7</v>
      </c>
      <c r="I3" s="2">
        <v>85</v>
      </c>
      <c r="J3" s="2">
        <v>3</v>
      </c>
      <c r="K3" s="2"/>
      <c r="L3" s="2">
        <f t="shared" si="0"/>
        <v>88</v>
      </c>
      <c r="M3" s="2">
        <f t="shared" si="1"/>
        <v>44</v>
      </c>
      <c r="N3" s="2">
        <v>90.2</v>
      </c>
      <c r="O3" s="2">
        <f t="shared" si="2"/>
        <v>45.1</v>
      </c>
      <c r="P3" s="2">
        <f t="shared" si="3"/>
        <v>89.1</v>
      </c>
    </row>
    <row r="4" spans="1:16" s="7" customFormat="1" x14ac:dyDescent="0.15">
      <c r="A4" s="2">
        <v>25340</v>
      </c>
      <c r="B4" s="3" t="s">
        <v>428</v>
      </c>
      <c r="C4" s="2" t="s">
        <v>14</v>
      </c>
      <c r="D4" s="3" t="s">
        <v>21</v>
      </c>
      <c r="E4" s="2" t="s">
        <v>417</v>
      </c>
      <c r="F4" s="2" t="s">
        <v>429</v>
      </c>
      <c r="G4" s="2">
        <v>135</v>
      </c>
      <c r="H4" s="2">
        <v>19</v>
      </c>
      <c r="I4" s="2">
        <v>93</v>
      </c>
      <c r="J4" s="2"/>
      <c r="K4" s="2"/>
      <c r="L4" s="2">
        <f t="shared" si="0"/>
        <v>93</v>
      </c>
      <c r="M4" s="2">
        <f t="shared" si="1"/>
        <v>46.5</v>
      </c>
      <c r="N4" s="2">
        <v>85</v>
      </c>
      <c r="O4" s="2">
        <f t="shared" si="2"/>
        <v>42.5</v>
      </c>
      <c r="P4" s="2">
        <f t="shared" si="3"/>
        <v>89</v>
      </c>
    </row>
    <row r="5" spans="1:16" s="7" customFormat="1" x14ac:dyDescent="0.15">
      <c r="A5" s="2">
        <v>25530</v>
      </c>
      <c r="B5" s="3" t="s">
        <v>108</v>
      </c>
      <c r="C5" s="2" t="s">
        <v>14</v>
      </c>
      <c r="D5" s="3" t="s">
        <v>21</v>
      </c>
      <c r="E5" s="2" t="s">
        <v>417</v>
      </c>
      <c r="F5" s="2" t="s">
        <v>423</v>
      </c>
      <c r="G5" s="2">
        <v>135</v>
      </c>
      <c r="H5" s="2">
        <v>8</v>
      </c>
      <c r="I5" s="2">
        <v>93</v>
      </c>
      <c r="J5" s="2"/>
      <c r="K5" s="2"/>
      <c r="L5" s="2">
        <f t="shared" si="0"/>
        <v>93</v>
      </c>
      <c r="M5" s="2">
        <f t="shared" si="1"/>
        <v>46.5</v>
      </c>
      <c r="N5" s="2">
        <v>84.8</v>
      </c>
      <c r="O5" s="2">
        <f t="shared" si="2"/>
        <v>42.4</v>
      </c>
      <c r="P5" s="2">
        <f t="shared" si="3"/>
        <v>88.9</v>
      </c>
    </row>
    <row r="6" spans="1:16" s="7" customFormat="1" x14ac:dyDescent="0.15">
      <c r="A6" s="2">
        <v>25120</v>
      </c>
      <c r="B6" s="3" t="s">
        <v>351</v>
      </c>
      <c r="C6" s="2" t="s">
        <v>14</v>
      </c>
      <c r="D6" s="3" t="s">
        <v>12</v>
      </c>
      <c r="E6" s="2" t="s">
        <v>417</v>
      </c>
      <c r="F6" s="2" t="s">
        <v>430</v>
      </c>
      <c r="G6" s="2">
        <v>136</v>
      </c>
      <c r="H6" s="2">
        <v>1</v>
      </c>
      <c r="I6" s="2">
        <v>79</v>
      </c>
      <c r="J6" s="2">
        <v>3</v>
      </c>
      <c r="K6" s="2"/>
      <c r="L6" s="2">
        <f t="shared" si="0"/>
        <v>82</v>
      </c>
      <c r="M6" s="2">
        <f t="shared" si="1"/>
        <v>41</v>
      </c>
      <c r="N6" s="2">
        <v>93.2</v>
      </c>
      <c r="O6" s="2">
        <f t="shared" si="2"/>
        <v>46.6</v>
      </c>
      <c r="P6" s="2">
        <f t="shared" si="3"/>
        <v>87.6</v>
      </c>
    </row>
    <row r="7" spans="1:16" s="7" customFormat="1" x14ac:dyDescent="0.15">
      <c r="A7" s="2">
        <v>28077</v>
      </c>
      <c r="B7" s="3" t="s">
        <v>419</v>
      </c>
      <c r="C7" s="2" t="s">
        <v>14</v>
      </c>
      <c r="D7" s="3" t="s">
        <v>21</v>
      </c>
      <c r="E7" s="2" t="s">
        <v>417</v>
      </c>
      <c r="F7" s="2" t="s">
        <v>420</v>
      </c>
      <c r="G7" s="2">
        <v>130</v>
      </c>
      <c r="H7" s="2">
        <v>5</v>
      </c>
      <c r="I7" s="2">
        <v>82</v>
      </c>
      <c r="J7" s="2"/>
      <c r="K7" s="2"/>
      <c r="L7" s="2">
        <f t="shared" si="0"/>
        <v>82</v>
      </c>
      <c r="M7" s="2">
        <f t="shared" si="1"/>
        <v>41</v>
      </c>
      <c r="N7" s="2">
        <v>91.8</v>
      </c>
      <c r="O7" s="2">
        <f t="shared" si="2"/>
        <v>45.9</v>
      </c>
      <c r="P7" s="2">
        <f t="shared" si="3"/>
        <v>86.9</v>
      </c>
    </row>
    <row r="8" spans="1:16" s="7" customFormat="1" x14ac:dyDescent="0.15">
      <c r="A8" s="2">
        <v>25437</v>
      </c>
      <c r="B8" s="3" t="s">
        <v>426</v>
      </c>
      <c r="C8" s="2" t="s">
        <v>14</v>
      </c>
      <c r="D8" s="3" t="s">
        <v>21</v>
      </c>
      <c r="E8" s="2" t="s">
        <v>417</v>
      </c>
      <c r="F8" s="2" t="s">
        <v>427</v>
      </c>
      <c r="G8" s="2">
        <v>135</v>
      </c>
      <c r="H8" s="2">
        <v>14</v>
      </c>
      <c r="I8" s="2">
        <v>86.5</v>
      </c>
      <c r="J8" s="2"/>
      <c r="K8" s="2"/>
      <c r="L8" s="2">
        <f t="shared" si="0"/>
        <v>86.5</v>
      </c>
      <c r="M8" s="2">
        <f t="shared" si="1"/>
        <v>43.25</v>
      </c>
      <c r="N8" s="2">
        <v>86.2</v>
      </c>
      <c r="O8" s="2">
        <f t="shared" si="2"/>
        <v>43.1</v>
      </c>
      <c r="P8" s="2">
        <f t="shared" si="3"/>
        <v>86.35</v>
      </c>
    </row>
    <row r="9" spans="1:16" s="7" customFormat="1" x14ac:dyDescent="0.15">
      <c r="A9" s="2">
        <v>25550</v>
      </c>
      <c r="B9" s="3" t="s">
        <v>421</v>
      </c>
      <c r="C9" s="2" t="s">
        <v>14</v>
      </c>
      <c r="D9" s="3" t="s">
        <v>21</v>
      </c>
      <c r="E9" s="2" t="s">
        <v>417</v>
      </c>
      <c r="F9" s="2" t="s">
        <v>422</v>
      </c>
      <c r="G9" s="2">
        <v>135</v>
      </c>
      <c r="H9" s="2">
        <v>5</v>
      </c>
      <c r="I9" s="2">
        <v>81</v>
      </c>
      <c r="J9" s="2"/>
      <c r="K9" s="2"/>
      <c r="L9" s="2">
        <f t="shared" si="0"/>
        <v>81</v>
      </c>
      <c r="M9" s="2">
        <f t="shared" si="1"/>
        <v>40.5</v>
      </c>
      <c r="N9" s="2">
        <v>91.4</v>
      </c>
      <c r="O9" s="2">
        <f t="shared" si="2"/>
        <v>45.7</v>
      </c>
      <c r="P9" s="2">
        <f t="shared" si="3"/>
        <v>86.2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"/>
  <sheetViews>
    <sheetView zoomScale="115" zoomScaleNormal="160" workbookViewId="0">
      <selection activeCell="Q13" sqref="Q12:Q13"/>
    </sheetView>
  </sheetViews>
  <sheetFormatPr defaultColWidth="9" defaultRowHeight="13.5" x14ac:dyDescent="0.15"/>
  <cols>
    <col min="1" max="1" width="7.125" customWidth="1"/>
    <col min="2" max="2" width="8.5" customWidth="1"/>
    <col min="3" max="3" width="7.5" customWidth="1"/>
    <col min="4" max="4" width="6.5" customWidth="1"/>
    <col min="5" max="5" width="8.875" customWidth="1"/>
    <col min="6" max="6" width="13.25" customWidth="1"/>
    <col min="7" max="7" width="4.5" customWidth="1"/>
    <col min="8" max="8" width="5.25" customWidth="1"/>
    <col min="9" max="9" width="7" customWidth="1"/>
    <col min="10" max="10" width="6.125" customWidth="1"/>
    <col min="11" max="11" width="5.25" customWidth="1"/>
    <col min="12" max="12" width="8.875" customWidth="1"/>
    <col min="13" max="13" width="11" bestFit="1" customWidth="1"/>
    <col min="15" max="15" width="11" bestFit="1" customWidth="1"/>
  </cols>
  <sheetData>
    <row r="1" spans="1:17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462</v>
      </c>
      <c r="M1" s="1" t="s">
        <v>466</v>
      </c>
      <c r="N1" s="10" t="s">
        <v>465</v>
      </c>
      <c r="O1" s="10" t="s">
        <v>467</v>
      </c>
      <c r="P1" s="10" t="s">
        <v>468</v>
      </c>
    </row>
    <row r="2" spans="1:17" s="7" customFormat="1" x14ac:dyDescent="0.15">
      <c r="A2" s="2">
        <v>27735</v>
      </c>
      <c r="B2" s="3" t="s">
        <v>434</v>
      </c>
      <c r="C2" s="2" t="s">
        <v>14</v>
      </c>
      <c r="D2" s="3" t="s">
        <v>21</v>
      </c>
      <c r="E2" s="2" t="s">
        <v>431</v>
      </c>
      <c r="F2" s="2" t="s">
        <v>435</v>
      </c>
      <c r="G2" s="2">
        <v>137</v>
      </c>
      <c r="H2" s="2">
        <v>26</v>
      </c>
      <c r="I2" s="2">
        <v>88</v>
      </c>
      <c r="J2" s="2"/>
      <c r="K2" s="2"/>
      <c r="L2" s="2">
        <f t="shared" ref="L2:L7" si="0">SUM(I2:K2)</f>
        <v>88</v>
      </c>
      <c r="M2" s="2">
        <f t="shared" ref="M2:M7" si="1">L2*0.5</f>
        <v>44</v>
      </c>
      <c r="N2" s="2">
        <v>90.62</v>
      </c>
      <c r="O2" s="2">
        <f t="shared" ref="O2:O7" si="2">N2*0.5</f>
        <v>45.31</v>
      </c>
      <c r="P2" s="2">
        <f t="shared" ref="P2:P7" si="3">O2+M2</f>
        <v>89.31</v>
      </c>
    </row>
    <row r="3" spans="1:17" s="7" customFormat="1" x14ac:dyDescent="0.15">
      <c r="A3" s="2">
        <v>27668</v>
      </c>
      <c r="B3" s="3" t="s">
        <v>436</v>
      </c>
      <c r="C3" s="2" t="s">
        <v>14</v>
      </c>
      <c r="D3" s="3" t="s">
        <v>21</v>
      </c>
      <c r="E3" s="2" t="s">
        <v>431</v>
      </c>
      <c r="F3" s="2" t="s">
        <v>437</v>
      </c>
      <c r="G3" s="2">
        <v>137</v>
      </c>
      <c r="H3" s="2">
        <v>27</v>
      </c>
      <c r="I3" s="2">
        <v>88</v>
      </c>
      <c r="J3" s="2"/>
      <c r="K3" s="2"/>
      <c r="L3" s="2">
        <f t="shared" si="0"/>
        <v>88</v>
      </c>
      <c r="M3" s="2">
        <f t="shared" si="1"/>
        <v>44</v>
      </c>
      <c r="N3" s="2">
        <v>89.24</v>
      </c>
      <c r="O3" s="2">
        <f t="shared" si="2"/>
        <v>44.62</v>
      </c>
      <c r="P3" s="2">
        <f t="shared" si="3"/>
        <v>88.62</v>
      </c>
    </row>
    <row r="4" spans="1:17" s="7" customFormat="1" x14ac:dyDescent="0.15">
      <c r="A4" s="2">
        <v>24771</v>
      </c>
      <c r="B4" s="3" t="s">
        <v>441</v>
      </c>
      <c r="C4" s="2" t="s">
        <v>14</v>
      </c>
      <c r="D4" s="3" t="s">
        <v>12</v>
      </c>
      <c r="E4" s="2" t="s">
        <v>431</v>
      </c>
      <c r="F4" s="2" t="s">
        <v>442</v>
      </c>
      <c r="G4" s="2">
        <v>138</v>
      </c>
      <c r="H4" s="2">
        <v>20</v>
      </c>
      <c r="I4" s="2">
        <v>87.5</v>
      </c>
      <c r="J4" s="2">
        <v>3</v>
      </c>
      <c r="K4" s="2"/>
      <c r="L4" s="2">
        <f t="shared" si="0"/>
        <v>90.5</v>
      </c>
      <c r="M4" s="2">
        <f t="shared" si="1"/>
        <v>45.25</v>
      </c>
      <c r="N4" s="2">
        <v>84.52</v>
      </c>
      <c r="O4" s="2">
        <f t="shared" si="2"/>
        <v>42.26</v>
      </c>
      <c r="P4" s="2">
        <f t="shared" si="3"/>
        <v>87.509999999999991</v>
      </c>
    </row>
    <row r="5" spans="1:17" s="7" customFormat="1" x14ac:dyDescent="0.15">
      <c r="A5" s="2">
        <v>26141</v>
      </c>
      <c r="B5" s="3" t="s">
        <v>66</v>
      </c>
      <c r="C5" s="2" t="s">
        <v>14</v>
      </c>
      <c r="D5" s="3" t="s">
        <v>21</v>
      </c>
      <c r="E5" s="2" t="s">
        <v>431</v>
      </c>
      <c r="F5" s="2" t="s">
        <v>438</v>
      </c>
      <c r="G5" s="2">
        <v>138</v>
      </c>
      <c r="H5" s="2">
        <v>11</v>
      </c>
      <c r="I5" s="2">
        <v>85</v>
      </c>
      <c r="J5" s="2"/>
      <c r="K5" s="2"/>
      <c r="L5" s="2">
        <f t="shared" si="0"/>
        <v>85</v>
      </c>
      <c r="M5" s="2">
        <f t="shared" si="1"/>
        <v>42.5</v>
      </c>
      <c r="N5" s="2">
        <v>81.62</v>
      </c>
      <c r="O5" s="2">
        <f t="shared" si="2"/>
        <v>40.81</v>
      </c>
      <c r="P5" s="2">
        <f t="shared" si="3"/>
        <v>83.31</v>
      </c>
    </row>
    <row r="6" spans="1:17" s="7" customFormat="1" x14ac:dyDescent="0.15">
      <c r="A6" s="2">
        <v>30387</v>
      </c>
      <c r="B6" s="3" t="s">
        <v>432</v>
      </c>
      <c r="C6" s="2" t="s">
        <v>11</v>
      </c>
      <c r="D6" s="3" t="s">
        <v>21</v>
      </c>
      <c r="E6" s="2" t="s">
        <v>431</v>
      </c>
      <c r="F6" s="2" t="s">
        <v>433</v>
      </c>
      <c r="G6" s="2">
        <v>136</v>
      </c>
      <c r="H6" s="2">
        <v>25</v>
      </c>
      <c r="I6" s="2">
        <v>65.5</v>
      </c>
      <c r="J6" s="2"/>
      <c r="K6" s="2">
        <v>2.5</v>
      </c>
      <c r="L6" s="6">
        <f t="shared" si="0"/>
        <v>68</v>
      </c>
      <c r="M6" s="2">
        <f t="shared" si="1"/>
        <v>34</v>
      </c>
      <c r="N6" s="2">
        <v>93.3</v>
      </c>
      <c r="O6" s="2">
        <f t="shared" si="2"/>
        <v>46.65</v>
      </c>
      <c r="P6" s="2">
        <f t="shared" si="3"/>
        <v>80.650000000000006</v>
      </c>
    </row>
    <row r="7" spans="1:17" s="7" customFormat="1" ht="54" x14ac:dyDescent="0.15">
      <c r="A7" s="2">
        <v>25665</v>
      </c>
      <c r="B7" s="3" t="s">
        <v>439</v>
      </c>
      <c r="C7" s="2" t="s">
        <v>14</v>
      </c>
      <c r="D7" s="3" t="s">
        <v>21</v>
      </c>
      <c r="E7" s="2" t="s">
        <v>431</v>
      </c>
      <c r="F7" s="2" t="s">
        <v>440</v>
      </c>
      <c r="G7" s="2">
        <v>138</v>
      </c>
      <c r="H7" s="2">
        <v>15</v>
      </c>
      <c r="I7" s="2">
        <v>84</v>
      </c>
      <c r="J7" s="2"/>
      <c r="K7" s="2"/>
      <c r="L7" s="2">
        <f t="shared" si="0"/>
        <v>84</v>
      </c>
      <c r="M7" s="2">
        <f t="shared" si="1"/>
        <v>42</v>
      </c>
      <c r="N7" s="2">
        <v>75.900000000000006</v>
      </c>
      <c r="O7" s="2">
        <f t="shared" si="2"/>
        <v>37.950000000000003</v>
      </c>
      <c r="P7" s="2">
        <f t="shared" si="3"/>
        <v>79.95</v>
      </c>
      <c r="Q7" s="12" t="s">
        <v>469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zoomScale="115" zoomScaleNormal="160" workbookViewId="0">
      <selection activeCell="P22" sqref="P22"/>
    </sheetView>
  </sheetViews>
  <sheetFormatPr defaultColWidth="9" defaultRowHeight="13.5" x14ac:dyDescent="0.15"/>
  <cols>
    <col min="1" max="1" width="7.125" customWidth="1"/>
    <col min="2" max="2" width="8.5" customWidth="1"/>
    <col min="3" max="3" width="7.5" customWidth="1"/>
    <col min="4" max="4" width="6.5" customWidth="1"/>
    <col min="5" max="5" width="9" customWidth="1"/>
    <col min="6" max="6" width="13.25" customWidth="1"/>
    <col min="7" max="7" width="4.5" customWidth="1"/>
    <col min="8" max="8" width="5.25" customWidth="1"/>
    <col min="9" max="9" width="7" customWidth="1"/>
    <col min="10" max="10" width="6.125" customWidth="1"/>
    <col min="11" max="11" width="5.25" customWidth="1"/>
    <col min="12" max="12" width="8.875" customWidth="1"/>
    <col min="13" max="13" width="11" bestFit="1" customWidth="1"/>
    <col min="15" max="15" width="11" bestFit="1" customWidth="1"/>
  </cols>
  <sheetData>
    <row r="1" spans="1:16" ht="34.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462</v>
      </c>
      <c r="M1" s="1" t="s">
        <v>466</v>
      </c>
      <c r="N1" s="10" t="s">
        <v>465</v>
      </c>
      <c r="O1" s="10" t="s">
        <v>467</v>
      </c>
      <c r="P1" s="10" t="s">
        <v>468</v>
      </c>
    </row>
    <row r="2" spans="1:16" s="7" customFormat="1" x14ac:dyDescent="0.15">
      <c r="A2" s="2">
        <v>27474</v>
      </c>
      <c r="B2" s="3" t="s">
        <v>456</v>
      </c>
      <c r="C2" s="2" t="s">
        <v>14</v>
      </c>
      <c r="D2" s="3" t="s">
        <v>21</v>
      </c>
      <c r="E2" s="2" t="s">
        <v>443</v>
      </c>
      <c r="F2" s="2" t="s">
        <v>457</v>
      </c>
      <c r="G2" s="2">
        <v>140</v>
      </c>
      <c r="H2" s="2">
        <v>24</v>
      </c>
      <c r="I2" s="2">
        <v>88</v>
      </c>
      <c r="J2" s="2"/>
      <c r="K2" s="2"/>
      <c r="L2" s="2">
        <f t="shared" ref="L2:L9" si="0">SUM(I2:K2)</f>
        <v>88</v>
      </c>
      <c r="M2" s="2">
        <f t="shared" ref="M2:M9" si="1">L2*0.5</f>
        <v>44</v>
      </c>
      <c r="N2" s="2">
        <v>88.68</v>
      </c>
      <c r="O2" s="2">
        <f t="shared" ref="O2:O9" si="2">N2*0.5</f>
        <v>44.34</v>
      </c>
      <c r="P2" s="2">
        <f t="shared" ref="P2:P9" si="3">O2+M2</f>
        <v>88.34</v>
      </c>
    </row>
    <row r="3" spans="1:16" s="7" customFormat="1" x14ac:dyDescent="0.15">
      <c r="A3" s="2">
        <v>28726</v>
      </c>
      <c r="B3" s="3" t="s">
        <v>452</v>
      </c>
      <c r="C3" s="2" t="s">
        <v>14</v>
      </c>
      <c r="D3" s="3" t="s">
        <v>21</v>
      </c>
      <c r="E3" s="2" t="s">
        <v>443</v>
      </c>
      <c r="F3" s="2" t="s">
        <v>453</v>
      </c>
      <c r="G3" s="2">
        <v>140</v>
      </c>
      <c r="H3" s="2">
        <v>2</v>
      </c>
      <c r="I3" s="2">
        <v>85</v>
      </c>
      <c r="J3" s="2"/>
      <c r="K3" s="2"/>
      <c r="L3" s="2">
        <f t="shared" si="0"/>
        <v>85</v>
      </c>
      <c r="M3" s="2">
        <f t="shared" si="1"/>
        <v>42.5</v>
      </c>
      <c r="N3" s="2">
        <v>91</v>
      </c>
      <c r="O3" s="2">
        <f t="shared" si="2"/>
        <v>45.5</v>
      </c>
      <c r="P3" s="2">
        <f t="shared" si="3"/>
        <v>88</v>
      </c>
    </row>
    <row r="4" spans="1:16" s="7" customFormat="1" x14ac:dyDescent="0.15">
      <c r="A4" s="2">
        <v>29986</v>
      </c>
      <c r="B4" s="3" t="s">
        <v>446</v>
      </c>
      <c r="C4" s="2" t="s">
        <v>11</v>
      </c>
      <c r="D4" s="3" t="s">
        <v>21</v>
      </c>
      <c r="E4" s="2" t="s">
        <v>443</v>
      </c>
      <c r="F4" s="2" t="s">
        <v>447</v>
      </c>
      <c r="G4" s="2">
        <v>139</v>
      </c>
      <c r="H4" s="2">
        <v>4</v>
      </c>
      <c r="I4" s="2">
        <v>84</v>
      </c>
      <c r="J4" s="2"/>
      <c r="K4" s="2">
        <v>2.5</v>
      </c>
      <c r="L4" s="6">
        <f t="shared" si="0"/>
        <v>86.5</v>
      </c>
      <c r="M4" s="2">
        <f t="shared" si="1"/>
        <v>43.25</v>
      </c>
      <c r="N4" s="2">
        <v>89</v>
      </c>
      <c r="O4" s="2">
        <f t="shared" si="2"/>
        <v>44.5</v>
      </c>
      <c r="P4" s="2">
        <f t="shared" si="3"/>
        <v>87.75</v>
      </c>
    </row>
    <row r="5" spans="1:16" s="7" customFormat="1" x14ac:dyDescent="0.15">
      <c r="A5" s="2">
        <v>27553</v>
      </c>
      <c r="B5" s="3" t="s">
        <v>454</v>
      </c>
      <c r="C5" s="2" t="s">
        <v>14</v>
      </c>
      <c r="D5" s="3" t="s">
        <v>21</v>
      </c>
      <c r="E5" s="2" t="s">
        <v>443</v>
      </c>
      <c r="F5" s="2" t="s">
        <v>455</v>
      </c>
      <c r="G5" s="2">
        <v>140</v>
      </c>
      <c r="H5" s="2">
        <v>23</v>
      </c>
      <c r="I5" s="2">
        <v>82</v>
      </c>
      <c r="J5" s="2"/>
      <c r="K5" s="2"/>
      <c r="L5" s="2">
        <f t="shared" si="0"/>
        <v>82</v>
      </c>
      <c r="M5" s="2">
        <f t="shared" si="1"/>
        <v>41</v>
      </c>
      <c r="N5" s="2">
        <v>91.82</v>
      </c>
      <c r="O5" s="2">
        <f t="shared" si="2"/>
        <v>45.91</v>
      </c>
      <c r="P5" s="2">
        <f t="shared" si="3"/>
        <v>86.91</v>
      </c>
    </row>
    <row r="6" spans="1:16" s="7" customFormat="1" x14ac:dyDescent="0.15">
      <c r="A6" s="2">
        <v>29545</v>
      </c>
      <c r="B6" s="3" t="s">
        <v>450</v>
      </c>
      <c r="C6" s="2" t="s">
        <v>14</v>
      </c>
      <c r="D6" s="3" t="s">
        <v>21</v>
      </c>
      <c r="E6" s="2" t="s">
        <v>443</v>
      </c>
      <c r="F6" s="2" t="s">
        <v>451</v>
      </c>
      <c r="G6" s="2">
        <v>139</v>
      </c>
      <c r="H6" s="2">
        <v>13</v>
      </c>
      <c r="I6" s="2">
        <v>88</v>
      </c>
      <c r="J6" s="2"/>
      <c r="K6" s="2"/>
      <c r="L6" s="6">
        <f t="shared" si="0"/>
        <v>88</v>
      </c>
      <c r="M6" s="2">
        <f t="shared" si="1"/>
        <v>44</v>
      </c>
      <c r="N6" s="2">
        <v>83.74</v>
      </c>
      <c r="O6" s="2">
        <f t="shared" si="2"/>
        <v>41.87</v>
      </c>
      <c r="P6" s="2">
        <f t="shared" si="3"/>
        <v>85.87</v>
      </c>
    </row>
    <row r="7" spans="1:16" s="7" customFormat="1" x14ac:dyDescent="0.15">
      <c r="A7" s="2">
        <v>29717</v>
      </c>
      <c r="B7" s="3" t="s">
        <v>448</v>
      </c>
      <c r="C7" s="2" t="s">
        <v>14</v>
      </c>
      <c r="D7" s="3" t="s">
        <v>21</v>
      </c>
      <c r="E7" s="2" t="s">
        <v>443</v>
      </c>
      <c r="F7" s="2" t="s">
        <v>449</v>
      </c>
      <c r="G7" s="2">
        <v>139</v>
      </c>
      <c r="H7" s="2">
        <v>9</v>
      </c>
      <c r="I7" s="2">
        <v>84.5</v>
      </c>
      <c r="J7" s="2"/>
      <c r="K7" s="2"/>
      <c r="L7" s="6">
        <f t="shared" si="0"/>
        <v>84.5</v>
      </c>
      <c r="M7" s="2">
        <f t="shared" si="1"/>
        <v>42.25</v>
      </c>
      <c r="N7" s="2">
        <v>87.24</v>
      </c>
      <c r="O7" s="2">
        <f t="shared" si="2"/>
        <v>43.62</v>
      </c>
      <c r="P7" s="2">
        <f t="shared" si="3"/>
        <v>85.87</v>
      </c>
    </row>
    <row r="8" spans="1:16" s="7" customFormat="1" x14ac:dyDescent="0.15">
      <c r="A8" s="2">
        <v>26864</v>
      </c>
      <c r="B8" s="3" t="s">
        <v>458</v>
      </c>
      <c r="C8" s="2" t="s">
        <v>14</v>
      </c>
      <c r="D8" s="3" t="s">
        <v>21</v>
      </c>
      <c r="E8" s="2" t="s">
        <v>443</v>
      </c>
      <c r="F8" s="2" t="s">
        <v>459</v>
      </c>
      <c r="G8" s="2">
        <v>141</v>
      </c>
      <c r="H8" s="2">
        <v>4</v>
      </c>
      <c r="I8" s="2">
        <v>81</v>
      </c>
      <c r="J8" s="2"/>
      <c r="K8" s="2"/>
      <c r="L8" s="2">
        <f t="shared" si="0"/>
        <v>81</v>
      </c>
      <c r="M8" s="2">
        <f t="shared" si="1"/>
        <v>40.5</v>
      </c>
      <c r="N8" s="2">
        <v>90.28</v>
      </c>
      <c r="O8" s="2">
        <f t="shared" si="2"/>
        <v>45.14</v>
      </c>
      <c r="P8" s="2">
        <f t="shared" si="3"/>
        <v>85.64</v>
      </c>
    </row>
    <row r="9" spans="1:16" s="7" customFormat="1" x14ac:dyDescent="0.15">
      <c r="A9" s="2">
        <v>30518</v>
      </c>
      <c r="B9" s="3" t="s">
        <v>444</v>
      </c>
      <c r="C9" s="2" t="s">
        <v>14</v>
      </c>
      <c r="D9" s="3" t="s">
        <v>21</v>
      </c>
      <c r="E9" s="2" t="s">
        <v>443</v>
      </c>
      <c r="F9" s="2" t="s">
        <v>445</v>
      </c>
      <c r="G9" s="2">
        <v>138</v>
      </c>
      <c r="H9" s="2">
        <v>24</v>
      </c>
      <c r="I9" s="2">
        <v>84.5</v>
      </c>
      <c r="J9" s="2"/>
      <c r="K9" s="2"/>
      <c r="L9" s="6">
        <f t="shared" si="0"/>
        <v>84.5</v>
      </c>
      <c r="M9" s="2">
        <f t="shared" si="1"/>
        <v>42.25</v>
      </c>
      <c r="N9" s="2">
        <v>86.1</v>
      </c>
      <c r="O9" s="2">
        <f t="shared" si="2"/>
        <v>43.05</v>
      </c>
      <c r="P9" s="2">
        <f t="shared" si="3"/>
        <v>85.3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&amp;C&amp;"-,加粗"&amp;12 2019年达拉特旗初中小学幼儿园教师招聘成绩表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34</vt:i4>
      </vt:variant>
      <vt:variant>
        <vt:lpstr>命名范围</vt:lpstr>
      </vt:variant>
      <vt:variant>
        <vt:i4>20</vt:i4>
      </vt:variant>
    </vt:vector>
  </HeadingPairs>
  <TitlesOfParts>
    <vt:vector size="54" baseType="lpstr">
      <vt:lpstr>蒙汉兼通幼教6人</vt:lpstr>
      <vt:lpstr>幼儿园足球教练9人</vt:lpstr>
      <vt:lpstr>幼教（项目人员）9人</vt:lpstr>
      <vt:lpstr>幼教（女）86人</vt:lpstr>
      <vt:lpstr>幼教（男）17人</vt:lpstr>
      <vt:lpstr>特殊教育9人</vt:lpstr>
      <vt:lpstr>蒙汉兼通英语3人</vt:lpstr>
      <vt:lpstr>蒙汉兼通数学5人</vt:lpstr>
      <vt:lpstr>中师、小教大专班7人</vt:lpstr>
      <vt:lpstr>小学心理健康3人</vt:lpstr>
      <vt:lpstr>小学科学6人</vt:lpstr>
      <vt:lpstr>小学信息13人</vt:lpstr>
      <vt:lpstr>小学美术16人</vt:lpstr>
      <vt:lpstr>小学足球教练6人</vt:lpstr>
      <vt:lpstr>小学体育31人</vt:lpstr>
      <vt:lpstr>小学音乐6人</vt:lpstr>
      <vt:lpstr>小学英语（项目人员）3人</vt:lpstr>
      <vt:lpstr>小学英语21人</vt:lpstr>
      <vt:lpstr>小学数学33人</vt:lpstr>
      <vt:lpstr>小学语文（项目人员）6人</vt:lpstr>
      <vt:lpstr>小学语文98人</vt:lpstr>
      <vt:lpstr>初中心理健康3人</vt:lpstr>
      <vt:lpstr>初中信息6人</vt:lpstr>
      <vt:lpstr>初中美术3人</vt:lpstr>
      <vt:lpstr>初中乐器专业人才3人</vt:lpstr>
      <vt:lpstr>初中化学3人</vt:lpstr>
      <vt:lpstr>初中物理9人</vt:lpstr>
      <vt:lpstr>初中生物9人</vt:lpstr>
      <vt:lpstr>初中地理3人</vt:lpstr>
      <vt:lpstr>初中历史9人</vt:lpstr>
      <vt:lpstr>初中道德与法治12人</vt:lpstr>
      <vt:lpstr>初中英语24人</vt:lpstr>
      <vt:lpstr>初中数学15人</vt:lpstr>
      <vt:lpstr>初中语文25人</vt:lpstr>
      <vt:lpstr>初中道德与法治12人!Print_Titles</vt:lpstr>
      <vt:lpstr>初中化学3人!Print_Titles</vt:lpstr>
      <vt:lpstr>初中历史9人!Print_Titles</vt:lpstr>
      <vt:lpstr>初中美术3人!Print_Titles</vt:lpstr>
      <vt:lpstr>初中生物9人!Print_Titles</vt:lpstr>
      <vt:lpstr>初中数学15人!Print_Titles</vt:lpstr>
      <vt:lpstr>初中物理9人!Print_Titles</vt:lpstr>
      <vt:lpstr>初中英语24人!Print_Titles</vt:lpstr>
      <vt:lpstr>初中语文25人!Print_Titles</vt:lpstr>
      <vt:lpstr>蒙汉兼通幼教6人!Print_Titles</vt:lpstr>
      <vt:lpstr>小学科学6人!Print_Titles</vt:lpstr>
      <vt:lpstr>小学美术16人!Print_Titles</vt:lpstr>
      <vt:lpstr>小学数学33人!Print_Titles</vt:lpstr>
      <vt:lpstr>小学体育31人!Print_Titles</vt:lpstr>
      <vt:lpstr>小学信息13人!Print_Titles</vt:lpstr>
      <vt:lpstr>小学音乐6人!Print_Titles</vt:lpstr>
      <vt:lpstr>小学英语21人!Print_Titles</vt:lpstr>
      <vt:lpstr>小学语文98人!Print_Titles</vt:lpstr>
      <vt:lpstr>'幼教（男）17人'!Print_Titles</vt:lpstr>
      <vt:lpstr>'幼教（女）86人'!Print_Titles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谢银伟</dc:creator>
  <cp:lastModifiedBy>bgshwj</cp:lastModifiedBy>
  <cp:lastPrinted>2019-07-17T10:40:48Z</cp:lastPrinted>
  <dcterms:created xsi:type="dcterms:W3CDTF">2019-07-04T17:13:17Z</dcterms:created>
  <dcterms:modified xsi:type="dcterms:W3CDTF">2019-07-21T08:52:04Z</dcterms:modified>
</cp:coreProperties>
</file>